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e" sheetId="1" state="visible" r:id="rId3"/>
    <sheet name="Sheet" sheetId="2" state="visible" r:id="rId4"/>
    <sheet name="Parametres" sheetId="3" state="visible" r:id="rId5"/>
    <sheet name="Notice" sheetId="4" state="visible" r:id="rId6"/>
  </sheets>
  <definedNames>
    <definedName function="false" hidden="true" localSheetId="0" name="_xlnm._FilterDatabase" vbProcedure="false">Registre!$A$4:$O$204</definedName>
    <definedName function="false" hidden="false" name="Categories" vbProcedure="false">Parametres!$A$5:$A$9</definedName>
    <definedName function="false" hidden="false" name="Durees" vbProcedure="false">Parametres!$B$5:$B$9</definedName>
    <definedName function="false" hidden="false" name="Lieux" vbProcedure="false">Parametres!$C$5:$C$9</definedName>
    <definedName function="false" hidden="false" name="Modes" vbProcedure="false">Parametres!$E$5:$E$10</definedName>
    <definedName function="false" hidden="false" name="Statuts" vbProcedure="false">Parametres!$D$5:$D$13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<sst xmlns="http://schemas.openxmlformats.org/spreadsheetml/2006/main" count="102" uniqueCount="92">
  <si>
    <t xml:space="preserve">Registre des objets trouvés</t>
  </si>
  <si>
    <t xml:space="preserve">Colonnes A à M à saisir · colonnes N et O calculées automatiquement</t>
  </si>
  <si>
    <t xml:space="preserve">N°</t>
  </si>
  <si>
    <t xml:space="preserve">Date de découverte</t>
  </si>
  <si>
    <t xml:space="preserve">Lieu précis</t>
  </si>
  <si>
    <t xml:space="preserve">Trouvé par</t>
  </si>
  <si>
    <t xml:space="preserve">Description détaillée</t>
  </si>
  <si>
    <t xml:space="preserve">Photo</t>
  </si>
  <si>
    <t xml:space="preserve">Catégorie</t>
  </si>
  <si>
    <t xml:space="preserve">Lieu de stockage</t>
  </si>
  <si>
    <t xml:space="preserve">Client (nom)</t>
  </si>
  <si>
    <t xml:space="preserve">Contact client</t>
  </si>
  <si>
    <t xml:space="preserve">Statut</t>
  </si>
  <si>
    <t xml:space="preserve">Date de sortie</t>
  </si>
  <si>
    <t xml:space="preserve">Mode de sortie</t>
  </si>
  <si>
    <t xml:space="preserve">Échéance</t>
  </si>
  <si>
    <t xml:space="preserve">Alerte</t>
  </si>
  <si>
    <t xml:space="preserve">Chambre 412 — salle de bain</t>
  </si>
  <si>
    <t xml:space="preserve">Maria</t>
  </si>
  <si>
    <t xml:space="preserve">Montre homme acier, bracelet cuir marron, cadran bleu</t>
  </si>
  <si>
    <t xml:space="preserve">Oui</t>
  </si>
  <si>
    <t xml:space="preserve">Objet de valeur</t>
  </si>
  <si>
    <t xml:space="preserve">Coffre</t>
  </si>
  <si>
    <t xml:space="preserve">Dupont</t>
  </si>
  <si>
    <t xml:space="preserve">jdupont@email.fr</t>
  </si>
  <si>
    <t xml:space="preserve">Client contacté</t>
  </si>
  <si>
    <t xml:space="preserve">Paramètres</t>
  </si>
  <si>
    <t xml:space="preserve">Ces listes alimentent les menus déroulants du Registre. Vous pouvez les modifier.</t>
  </si>
  <si>
    <t xml:space="preserve">Durée de conservation (jours)</t>
  </si>
  <si>
    <t xml:space="preserve">En stock</t>
  </si>
  <si>
    <t xml:space="preserve">Restitué sur place</t>
  </si>
  <si>
    <t xml:space="preserve">Objet du quotidien</t>
  </si>
  <si>
    <t xml:space="preserve">Local objets trouvés</t>
  </si>
  <si>
    <t xml:space="preserve">Client identifié</t>
  </si>
  <si>
    <t xml:space="preserve">Expédié au client</t>
  </si>
  <si>
    <t xml:space="preserve">Papiers d'identité</t>
  </si>
  <si>
    <t xml:space="preserve">Étagère du mois</t>
  </si>
  <si>
    <t xml:space="preserve">Transmis commissariat</t>
  </si>
  <si>
    <t xml:space="preserve">Carte bancaire</t>
  </si>
  <si>
    <t xml:space="preserve">Réception</t>
  </si>
  <si>
    <t xml:space="preserve">En attente de paiement</t>
  </si>
  <si>
    <t xml:space="preserve">Transmis banque</t>
  </si>
  <si>
    <t xml:space="preserve">Périssable / hygiène</t>
  </si>
  <si>
    <t xml:space="preserve">Transmis (hors site)</t>
  </si>
  <si>
    <t xml:space="preserve">Expédié</t>
  </si>
  <si>
    <t xml:space="preserve">Donné à une association</t>
  </si>
  <si>
    <t xml:space="preserve">Restitué</t>
  </si>
  <si>
    <t xml:space="preserve">Éliminé</t>
  </si>
  <si>
    <t xml:space="preserve">Transmis</t>
  </si>
  <si>
    <t xml:space="preserve">Donné</t>
  </si>
  <si>
    <t xml:space="preserve">Les cellules jaunes sont modifiables : ajustez les durées à la politique de votre établissement.</t>
  </si>
  <si>
    <t xml:space="preserve">Modèle à usage hôtelier — fixshift.fr</t>
  </si>
  <si>
    <t xml:space="preserve">Comment l'utiliser</t>
  </si>
  <si>
    <t xml:space="preserve">Onglet Registre</t>
  </si>
  <si>
    <t xml:space="preserve">Une ligne par objet trouvé. Saisissez les colonnes A à M ; les colonnes N et O se calculent seules.</t>
  </si>
  <si>
    <t xml:space="preserve">Ligne d'exemple</t>
  </si>
  <si>
    <t xml:space="preserve">La première ligne, en gris italique, montre le format attendu. Supprimez-la avant votre première saisie réelle.</t>
  </si>
  <si>
    <t xml:space="preserve">Menus déroulants</t>
  </si>
  <si>
    <t xml:space="preserve">Catégorie, Lieu de stockage, Statut et Mode de sortie proposent une liste. Modifiez-la dans l'onglet Parametres si votre établissement emploie d'autres termes.</t>
  </si>
  <si>
    <t xml:space="preserve">Colonne Échéance</t>
  </si>
  <si>
    <t xml:space="preserve">Date de découverte + durée de la catégorie. Elle reste vide tant que la catégorie n'est pas renseignée.</t>
  </si>
  <si>
    <t xml:space="preserve">Colonne Alerte</t>
  </si>
  <si>
    <t xml:space="preserve">S'allume quinze jours avant l'échéance, passe en rouge une fois dépassée, et s'éteint dès qu'une date de sortie est saisie. Filtrez dessus une fois par mois pour faire le tri.</t>
  </si>
  <si>
    <t xml:space="preserve">Les trois règles qui font tenir la procédure</t>
  </si>
  <si>
    <t xml:space="preserve">1. Étiqueter à la source</t>
  </si>
  <si>
    <t xml:space="preserve">Rien ne quitte l'étage sans étiquette portant la date, le numéro de chambre et le nom de la personne qui a trouvé l'objet.</t>
  </si>
  <si>
    <t xml:space="preserve">2. Enregistrer le jour même</t>
  </si>
  <si>
    <t xml:space="preserve">Un objet remonté le lendemain est un objet dont l'origine devient incertaine. La ligne de registre se crée le jour de la découverte.</t>
  </si>
  <si>
    <t xml:space="preserve">3. Tracer chaque sortie</t>
  </si>
  <si>
    <t xml:space="preserve">Restitution, expédition, don ou destruction : la date et le mode de sortie sont renseignés dans tous les cas, sans exception.</t>
  </si>
  <si>
    <t xml:space="preserve">Durées de conservation</t>
  </si>
  <si>
    <t xml:space="preserve">Objets de valeur</t>
  </si>
  <si>
    <t xml:space="preserve">Bijoux, montres, téléphones, ordinateurs, appareils photo. Un an minimum, au coffre, enregistrés séparément.</t>
  </si>
  <si>
    <t xml:space="preserve">Objets du quotidien</t>
  </si>
  <si>
    <t xml:space="preserve">Vêtements, chargeurs, câbles, livres, parapluies. Un à trois mois, puis don à une association ou élimination.</t>
  </si>
  <si>
    <t xml:space="preserve">Périssables et hygiène</t>
  </si>
  <si>
    <t xml:space="preserve">Denrées, produits entamés, médicaments. Élimination immédiate pour raisons sanitaires.</t>
  </si>
  <si>
    <t xml:space="preserve">Cartes bancaires</t>
  </si>
  <si>
    <t xml:space="preserve">Renvoi à la banque émettrice sous 48 heures. Ne pas stocker.</t>
  </si>
  <si>
    <t xml:space="preserve">Dépôt au commissariat, ou remise au consulat pour un document étranger. Ne pas stocker.</t>
  </si>
  <si>
    <t xml:space="preserve">Points de vigilance</t>
  </si>
  <si>
    <t xml:space="preserve">Droit du client</t>
  </si>
  <si>
    <t xml:space="preserve">L'article 2276 du Code civil permet à celui qui a perdu une chose de la revendiquer pendant trois ans. Une politique interne d'un an organise votre stockage mais ne fait pas disparaître ce droit : d'où l'importance de tracer chaque élimination.</t>
  </si>
  <si>
    <t xml:space="preserve">Réexpédition</t>
  </si>
  <si>
    <t xml:space="preserve">Aucune obligation légale de renvoyer un objet, ni de le faire à vos frais. Facturez le port et vos frais de gestion, mais annoncez le tarif avant l'envoi. Encaissez avant d'expédier, fournissez toujours un suivi, assurez les objets de valeur.</t>
  </si>
  <si>
    <t xml:space="preserve">Données personnelles</t>
  </si>
  <si>
    <t xml:space="preserve">Ce registre contient des noms et des coordonnées : c'est un traitement au sens du RGPD. Limitez l'accès aux personnes concernées et purgez effectivement les lignes anciennes.</t>
  </si>
  <si>
    <t xml:space="preserve">Objets sensibles</t>
  </si>
  <si>
    <t xml:space="preserve">Objets intimes, médicaments : enregistrement neutre, aucun commentaire, et aucun contact spontané avec le client. On attend qu'il se manifeste.</t>
  </si>
  <si>
    <t xml:space="preserve">Objets dangereux ou illicites</t>
  </si>
  <si>
    <t xml:space="preserve">Ne pas manipuler, ne pas transporter, appeler la police.</t>
  </si>
  <si>
    <t xml:space="preserve">Ce modèle a une visée pratique et ne constitue pas un conseil juridique. Faites valider votre politique de conservation par un professionnel du droit.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</si>
</sst>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D1525"/>
      <name val="Arial"/>
      <family val="0"/>
      <charset val="1"/>
    </font>
    <font>
      <i val="true"/>
      <sz val="10"/>
      <color rgb="FF8894A8"/>
      <name val="Arial"/>
      <family val="0"/>
      <charset val="1"/>
    </font>
    <font>
      <sz val="10"/>
      <color rgb="FF2B3648"/>
      <name val="Arial"/>
      <family val="0"/>
      <charset val="1"/>
    </font>
    <font>
      <b val="true"/>
      <sz val="14"/>
      <color rgb="FF0D1525"/>
      <name val="Arial"/>
      <family val="0"/>
      <charset val="1"/>
    </font>
    <font>
      <i val="true"/>
      <sz val="9"/>
      <color rgb="FF6B7A90"/>
      <name val="Arial"/>
      <family val="0"/>
      <charset val="1"/>
    </font>
    <font>
      <sz val="10"/>
      <color rgb="FF0D1525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4D7EFF"/>
      <name val="Arial"/>
      <family val="0"/>
      <charset val="1"/>
    </font>
    <font>
      <i val="true"/>
      <sz val="9"/>
      <color rgb="FF8894A8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D1525"/>
        <bgColor rgb="FF000000"/>
      </patternFill>
    </fill>
    <fill>
      <patternFill patternType="solid">
        <fgColor rgb="FF4D7EFF"/>
        <bgColor rgb="FF6B7A90"/>
      </patternFill>
    </fill>
    <fill>
      <patternFill patternType="solid">
        <fgColor rgb="FF1B2C4A"/>
        <bgColor rgb="FF2B3648"/>
      </patternFill>
    </fill>
    <fill>
      <patternFill patternType="solid">
        <fgColor rgb="FF38BDF8"/>
        <bgColor rgb="FF00CCFF"/>
      </patternFill>
    </fill>
    <fill>
      <patternFill patternType="solid">
        <fgColor rgb="FFF2F6FF"/>
        <bgColor rgb="FFE4F7FE"/>
      </patternFill>
    </fill>
    <fill>
      <patternFill patternType="solid">
        <fgColor rgb="FFE4F7FE"/>
        <bgColor rgb="FFE6EEFF"/>
      </patternFill>
    </fill>
    <fill>
      <patternFill patternType="solid">
        <fgColor rgb="FFFFFFFF"/>
        <bgColor rgb="FFF2F6FF"/>
      </patternFill>
    </fill>
    <fill>
      <patternFill patternType="solid">
        <fgColor rgb="FFFFF9C4"/>
        <bgColor rgb="FFFFEFEF"/>
      </patternFill>
    </fill>
    <fill>
      <patternFill patternType="solid">
        <fgColor rgb="FFE6EEFF"/>
        <bgColor rgb="FFE9EE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4EA"/>
      </left>
      <right style="thin">
        <color rgb="FFC9D4EA"/>
      </right>
      <top style="thin">
        <color rgb="FFC9D4EA"/>
      </top>
      <bottom style="thin">
        <color rgb="FFC9D4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5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6" fillId="6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9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6" fillId="7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9" fillId="7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4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6" fillId="1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9" fillId="1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9">
    <dxf>
      <fill>
        <patternFill patternType="solid">
          <fgColor rgb="FF1B2C4A"/>
          <bgColor rgb="FF000000"/>
        </patternFill>
      </fill>
    </dxf>
    <dxf>
      <fill>
        <patternFill patternType="solid">
          <fgColor rgb="FFF2F6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B3648"/>
          <bgColor rgb="FF000000"/>
        </patternFill>
      </fill>
    </dxf>
    <dxf>
      <fill>
        <patternFill patternType="solid">
          <fgColor rgb="FF8894A8"/>
          <bgColor rgb="FF000000"/>
        </patternFill>
      </fill>
    </dxf>
    <dxf>
      <fill>
        <patternFill patternType="solid">
          <fgColor rgb="FFD9E4FF"/>
          <bgColor rgb="FF000000"/>
        </patternFill>
      </fill>
    </dxf>
    <dxf>
      <fill>
        <patternFill patternType="solid">
          <fgColor rgb="FF12327A"/>
          <bgColor rgb="FF000000"/>
        </patternFill>
      </fill>
    </dxf>
    <dxf>
      <fill>
        <patternFill patternType="solid">
          <fgColor rgb="FF38BDF8"/>
          <bgColor rgb="FF000000"/>
        </patternFill>
      </fill>
    </dxf>
    <dxf>
      <fill>
        <patternFill patternType="solid">
          <fgColor rgb="FFE4F7FE"/>
          <bgColor rgb="FF000000"/>
        </patternFill>
      </fill>
    </dxf>
    <dxf>
      <fill>
        <patternFill patternType="solid">
          <fgColor rgb="FF0D1525"/>
          <bgColor rgb="FF000000"/>
        </patternFill>
      </fill>
    </dxf>
    <dxf>
      <font>
        <name val="Arial"/>
        <charset val="1"/>
        <family val="0"/>
        <b val="1"/>
        <color rgb="FFA11212"/>
        <sz val="10"/>
      </font>
      <fill>
        <patternFill>
          <bgColor rgb="FFFFD9D9"/>
        </patternFill>
      </fill>
    </dxf>
    <dxf>
      <font>
        <name val="Arial"/>
        <charset val="1"/>
        <family val="0"/>
        <b val="1"/>
        <color rgb="FF0D1525"/>
        <sz val="10"/>
      </font>
      <fill>
        <patternFill>
          <bgColor rgb="FF38BDF8"/>
        </patternFill>
      </fill>
    </dxf>
    <dxf>
      <font>
        <name val="Arial"/>
        <charset val="1"/>
        <family val="0"/>
        <b val="1"/>
        <color rgb="FF12327A"/>
        <sz val="10"/>
      </font>
      <fill>
        <patternFill>
          <bgColor rgb="FFD9E4FF"/>
        </patternFill>
      </fill>
    </dxf>
    <dxf>
      <font>
        <name val="Arial"/>
        <charset val="1"/>
        <family val="0"/>
        <color rgb="FF3A4759"/>
        <sz val="10"/>
      </font>
      <fill>
        <patternFill>
          <bgColor rgb="FFE9EEF7"/>
        </patternFill>
      </fill>
    </dxf>
    <dxf>
      <font>
        <name val="Arial"/>
        <charset val="1"/>
        <family val="0"/>
        <b val="1"/>
        <color rgb="FFA11212"/>
        <sz val="10"/>
      </font>
      <fill>
        <patternFill>
          <bgColor rgb="FFFFE2E2"/>
        </patternFill>
      </fill>
    </dxf>
    <dxf>
      <font>
        <name val="Arial"/>
        <charset val="1"/>
        <family val="0"/>
        <color rgb="FFA11212"/>
        <sz val="10"/>
      </font>
      <fill>
        <patternFill>
          <bgColor rgb="FFFFEFEF"/>
        </patternFill>
      </fill>
    </dxf>
    <dxf>
      <font>
        <name val="Arial"/>
        <charset val="1"/>
        <family val="0"/>
        <b val="1"/>
        <color rgb="FF0B6B3A"/>
        <sz val="10"/>
      </font>
      <fill>
        <patternFill>
          <bgColor rgb="FFD8F5E3"/>
        </patternFill>
      </fill>
    </dxf>
    <dxf>
      <font>
        <name val="Arial"/>
        <charset val="1"/>
        <family val="0"/>
        <color rgb="FF6B7A90"/>
        <sz val="10"/>
      </font>
      <fill>
        <patternFill>
          <bgColor rgb="FFE9EEF7"/>
        </patternFill>
      </fill>
    </dxf>
    <dxf>
      <font>
        <name val="Arial"/>
        <charset val="1"/>
        <family val="0"/>
        <color rgb="FF12327A"/>
        <sz val="10"/>
      </font>
      <fill>
        <patternFill>
          <bgColor rgb="FFE4F7F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11212"/>
      <rgbColor rgb="FF0B6B3A"/>
      <rgbColor rgb="FF000080"/>
      <rgbColor rgb="FF808000"/>
      <rgbColor rgb="FF800080"/>
      <rgbColor rgb="FF008080"/>
      <rgbColor rgb="FFD9E4FF"/>
      <rgbColor rgb="FF6B7A90"/>
      <rgbColor rgb="FF9999FF"/>
      <rgbColor rgb="FF993366"/>
      <rgbColor rgb="FFFFF9C4"/>
      <rgbColor rgb="FFE4F7FE"/>
      <rgbColor rgb="FF660066"/>
      <rgbColor rgb="FFFF8080"/>
      <rgbColor rgb="FF0066CC"/>
      <rgbColor rgb="FFC9D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EFF"/>
      <rgbColor rgb="FFD8F5E3"/>
      <rgbColor rgb="FFFFEFEF"/>
      <rgbColor rgb="FFE9EEF7"/>
      <rgbColor rgb="FFFFE2E2"/>
      <rgbColor rgb="FFF2F6FF"/>
      <rgbColor rgb="FFFFD9D9"/>
      <rgbColor rgb="FF4D7EFF"/>
      <rgbColor rgb="FF38BDF8"/>
      <rgbColor rgb="FF99CC00"/>
      <rgbColor rgb="FFFFCC00"/>
      <rgbColor rgb="FFFF9900"/>
      <rgbColor rgb="FFFF6600"/>
      <rgbColor rgb="FF666699"/>
      <rgbColor rgb="FF8894A8"/>
      <rgbColor rgb="FF12327A"/>
      <rgbColor rgb="FF339966"/>
      <rgbColor rgb="FF0D1525"/>
      <rgbColor rgb="FF1B2C4A"/>
      <rgbColor rgb="FF993300"/>
      <rgbColor rgb="FF993366"/>
      <rgbColor rgb="FF3A4759"/>
      <rgbColor rgb="FF2B36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1525"/>
    <pageSetUpPr fitToPage="false"/>
  </sheetPr>
  <dimension ref="A1:O20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6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42"/>
    <col collapsed="false" customWidth="true" hidden="false" outlineLevel="0" max="6" min="6" style="0" width="9"/>
    <col collapsed="false" customWidth="true" hidden="false" outlineLevel="0" max="8" min="7" style="0" width="21"/>
    <col collapsed="false" customWidth="true" hidden="false" outlineLevel="0" max="9" min="9" style="0" width="18"/>
    <col collapsed="false" customWidth="true" hidden="false" outlineLevel="0" max="10" min="10" style="0" width="26"/>
    <col collapsed="false" customWidth="true" hidden="false" outlineLevel="0" max="11" min="11" style="0" width="21"/>
    <col collapsed="false" customWidth="true" hidden="false" outlineLevel="0" max="12" min="12" style="0" width="14"/>
    <col collapsed="false" customWidth="true" hidden="false" outlineLevel="0" max="13" min="13" style="0" width="24"/>
    <col collapsed="false" customWidth="true" hidden="false" outlineLevel="0" max="14" min="14" style="0" width="14"/>
    <col collapsed="false" customWidth="true" hidden="false" outlineLevel="0" max="15" min="15" style="0" width="22"/>
  </cols>
  <sheetData>
    <row r="1" customFormat="false" ht="31.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9.5" hidden="false" customHeight="true" outlineLevel="0" collapsed="false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customFormat="false" ht="31.5" hidden="false" customHeight="true" outlineLevel="0" collapsed="fals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6" t="s">
        <v>15</v>
      </c>
      <c r="O4" s="6" t="s">
        <v>16</v>
      </c>
    </row>
    <row r="5" customFormat="false" ht="23.85" hidden="false" customHeight="false" outlineLevel="0" collapsed="false">
      <c r="A5" s="7" t="n">
        <v>1</v>
      </c>
      <c r="B5" s="8" t="n">
        <f aca="false">DATE(2026,9,1)</f>
        <v>46266</v>
      </c>
      <c r="C5" s="9" t="s">
        <v>17</v>
      </c>
      <c r="D5" s="9" t="s">
        <v>18</v>
      </c>
      <c r="E5" s="10" t="s">
        <v>19</v>
      </c>
      <c r="F5" s="7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8"/>
      <c r="M5" s="9"/>
      <c r="N5" s="11" t="n">
        <f aca="false">IFERROR(IF($B5="","",$B5+INDEX(Durees,MATCH($G5,Categories,0))),"")</f>
        <v>46631</v>
      </c>
      <c r="O5" s="12" t="str">
        <f aca="true">IFERROR(IF(OR($N5="",$L5&lt;&gt;""),"",IF(TODAY()&gt;$N5,"Échéance dépassée",IF(TODAY()&gt;=$N5-14,"À traiter sous 15 j",""))),"")</f>
        <v/>
      </c>
    </row>
    <row r="6" customFormat="false" ht="15" hidden="false" customHeight="false" outlineLevel="0" collapsed="false">
      <c r="A6" s="13" t="str">
        <f aca="false">IF($B6="","",ROW()-4)</f>
        <v/>
      </c>
      <c r="B6" s="14"/>
      <c r="C6" s="15"/>
      <c r="D6" s="15"/>
      <c r="E6" s="16"/>
      <c r="F6" s="13"/>
      <c r="G6" s="15"/>
      <c r="H6" s="15"/>
      <c r="I6" s="15"/>
      <c r="J6" s="15"/>
      <c r="K6" s="15"/>
      <c r="L6" s="14"/>
      <c r="M6" s="15"/>
      <c r="N6" s="11" t="str">
        <f aca="false">IFERROR(IF($B6="","",$B6+INDEX(Durees,MATCH($G6,Categories,0))),"")</f>
        <v/>
      </c>
      <c r="O6" s="12" t="str">
        <f aca="true">IFERROR(IF(OR($N6="",$L6&lt;&gt;""),"",IF(TODAY()&gt;$N6,"Échéance dépassée",IF(TODAY()&gt;=$N6-14,"À traiter sous 15 j",""))),"")</f>
        <v/>
      </c>
    </row>
    <row r="7" customFormat="false" ht="15" hidden="false" customHeight="false" outlineLevel="0" collapsed="false">
      <c r="A7" s="17" t="str">
        <f aca="false">IF($B7="","",ROW()-4)</f>
        <v/>
      </c>
      <c r="B7" s="18"/>
      <c r="C7" s="19"/>
      <c r="D7" s="19"/>
      <c r="E7" s="20"/>
      <c r="F7" s="17"/>
      <c r="G7" s="19"/>
      <c r="H7" s="19"/>
      <c r="I7" s="19"/>
      <c r="J7" s="19"/>
      <c r="K7" s="19"/>
      <c r="L7" s="18"/>
      <c r="M7" s="19"/>
      <c r="N7" s="11" t="str">
        <f aca="false">IFERROR(IF($B7="","",$B7+INDEX(Durees,MATCH($G7,Categories,0))),"")</f>
        <v/>
      </c>
      <c r="O7" s="12" t="str">
        <f aca="true">IFERROR(IF(OR($N7="",$L7&lt;&gt;""),"",IF(TODAY()&gt;$N7,"Échéance dépassée",IF(TODAY()&gt;=$N7-14,"À traiter sous 15 j",""))),"")</f>
        <v/>
      </c>
    </row>
    <row r="8" customFormat="false" ht="15" hidden="false" customHeight="false" outlineLevel="0" collapsed="false">
      <c r="A8" s="13" t="str">
        <f aca="false">IF($B8="","",ROW()-4)</f>
        <v/>
      </c>
      <c r="B8" s="14"/>
      <c r="C8" s="15"/>
      <c r="D8" s="15"/>
      <c r="E8" s="16"/>
      <c r="F8" s="13"/>
      <c r="G8" s="15"/>
      <c r="H8" s="15"/>
      <c r="I8" s="15"/>
      <c r="J8" s="15"/>
      <c r="K8" s="15"/>
      <c r="L8" s="14"/>
      <c r="M8" s="15"/>
      <c r="N8" s="11" t="str">
        <f aca="false">IFERROR(IF($B8="","",$B8+INDEX(Durees,MATCH($G8,Categories,0))),"")</f>
        <v/>
      </c>
      <c r="O8" s="12" t="str">
        <f aca="true">IFERROR(IF(OR($N8="",$L8&lt;&gt;""),"",IF(TODAY()&gt;$N8,"Échéance dépassée",IF(TODAY()&gt;=$N8-14,"À traiter sous 15 j",""))),"")</f>
        <v/>
      </c>
    </row>
    <row r="9" customFormat="false" ht="15" hidden="false" customHeight="false" outlineLevel="0" collapsed="false">
      <c r="A9" s="17" t="str">
        <f aca="false">IF($B9="","",ROW()-4)</f>
        <v/>
      </c>
      <c r="B9" s="18"/>
      <c r="C9" s="19"/>
      <c r="D9" s="19"/>
      <c r="E9" s="20"/>
      <c r="F9" s="17"/>
      <c r="G9" s="19"/>
      <c r="H9" s="19"/>
      <c r="I9" s="19"/>
      <c r="J9" s="19"/>
      <c r="K9" s="19"/>
      <c r="L9" s="18"/>
      <c r="M9" s="19"/>
      <c r="N9" s="11" t="str">
        <f aca="false">IFERROR(IF($B9="","",$B9+INDEX(Durees,MATCH($G9,Categories,0))),"")</f>
        <v/>
      </c>
      <c r="O9" s="12" t="str">
        <f aca="true">IFERROR(IF(OR($N9="",$L9&lt;&gt;""),"",IF(TODAY()&gt;$N9,"Échéance dépassée",IF(TODAY()&gt;=$N9-14,"À traiter sous 15 j",""))),"")</f>
        <v/>
      </c>
    </row>
    <row r="10" customFormat="false" ht="15" hidden="false" customHeight="false" outlineLevel="0" collapsed="false">
      <c r="A10" s="13" t="str">
        <f aca="false">IF($B10="","",ROW()-4)</f>
        <v/>
      </c>
      <c r="B10" s="14"/>
      <c r="C10" s="15"/>
      <c r="D10" s="15"/>
      <c r="E10" s="16"/>
      <c r="F10" s="13"/>
      <c r="G10" s="15"/>
      <c r="H10" s="15"/>
      <c r="I10" s="15"/>
      <c r="J10" s="15"/>
      <c r="K10" s="15"/>
      <c r="L10" s="14"/>
      <c r="M10" s="15"/>
      <c r="N10" s="11" t="str">
        <f aca="false">IFERROR(IF($B10="","",$B10+INDEX(Durees,MATCH($G10,Categories,0))),"")</f>
        <v/>
      </c>
      <c r="O10" s="12" t="str">
        <f aca="true">IFERROR(IF(OR($N10="",$L10&lt;&gt;""),"",IF(TODAY()&gt;$N10,"Échéance dépassée",IF(TODAY()&gt;=$N10-14,"À traiter sous 15 j",""))),"")</f>
        <v/>
      </c>
    </row>
    <row r="11" customFormat="false" ht="15" hidden="false" customHeight="false" outlineLevel="0" collapsed="false">
      <c r="A11" s="17" t="str">
        <f aca="false">IF($B11="","",ROW()-4)</f>
        <v/>
      </c>
      <c r="B11" s="18"/>
      <c r="C11" s="19"/>
      <c r="D11" s="19"/>
      <c r="E11" s="20"/>
      <c r="F11" s="17"/>
      <c r="G11" s="19"/>
      <c r="H11" s="19"/>
      <c r="I11" s="19"/>
      <c r="J11" s="19"/>
      <c r="K11" s="19"/>
      <c r="L11" s="18"/>
      <c r="M11" s="19"/>
      <c r="N11" s="11" t="str">
        <f aca="false">IFERROR(IF($B11="","",$B11+INDEX(Durees,MATCH($G11,Categories,0))),"")</f>
        <v/>
      </c>
      <c r="O11" s="12" t="str">
        <f aca="true">IFERROR(IF(OR($N11="",$L11&lt;&gt;""),"",IF(TODAY()&gt;$N11,"Échéance dépassée",IF(TODAY()&gt;=$N11-14,"À traiter sous 15 j",""))),"")</f>
        <v/>
      </c>
    </row>
    <row r="12" customFormat="false" ht="15" hidden="false" customHeight="false" outlineLevel="0" collapsed="false">
      <c r="A12" s="13" t="str">
        <f aca="false">IF($B12="","",ROW()-4)</f>
        <v/>
      </c>
      <c r="B12" s="14"/>
      <c r="C12" s="15"/>
      <c r="D12" s="15"/>
      <c r="E12" s="16"/>
      <c r="F12" s="13"/>
      <c r="G12" s="15"/>
      <c r="H12" s="15"/>
      <c r="I12" s="15"/>
      <c r="J12" s="15"/>
      <c r="K12" s="15"/>
      <c r="L12" s="14"/>
      <c r="M12" s="15"/>
      <c r="N12" s="11" t="str">
        <f aca="false">IFERROR(IF($B12="","",$B12+INDEX(Durees,MATCH($G12,Categories,0))),"")</f>
        <v/>
      </c>
      <c r="O12" s="12" t="str">
        <f aca="true">IFERROR(IF(OR($N12="",$L12&lt;&gt;""),"",IF(TODAY()&gt;$N12,"Échéance dépassée",IF(TODAY()&gt;=$N12-14,"À traiter sous 15 j",""))),"")</f>
        <v/>
      </c>
    </row>
    <row r="13" customFormat="false" ht="15" hidden="false" customHeight="false" outlineLevel="0" collapsed="false">
      <c r="A13" s="17" t="str">
        <f aca="false">IF($B13="","",ROW()-4)</f>
        <v/>
      </c>
      <c r="B13" s="18"/>
      <c r="C13" s="19"/>
      <c r="D13" s="19"/>
      <c r="E13" s="20"/>
      <c r="F13" s="17"/>
      <c r="G13" s="19"/>
      <c r="H13" s="19"/>
      <c r="I13" s="19"/>
      <c r="J13" s="19"/>
      <c r="K13" s="19"/>
      <c r="L13" s="18"/>
      <c r="M13" s="19"/>
      <c r="N13" s="11" t="str">
        <f aca="false">IFERROR(IF($B13="","",$B13+INDEX(Durees,MATCH($G13,Categories,0))),"")</f>
        <v/>
      </c>
      <c r="O13" s="12" t="str">
        <f aca="true">IFERROR(IF(OR($N13="",$L13&lt;&gt;""),"",IF(TODAY()&gt;$N13,"Échéance dépassée",IF(TODAY()&gt;=$N13-14,"À traiter sous 15 j",""))),"")</f>
        <v/>
      </c>
    </row>
    <row r="14" customFormat="false" ht="15" hidden="false" customHeight="false" outlineLevel="0" collapsed="false">
      <c r="A14" s="13" t="str">
        <f aca="false">IF($B14="","",ROW()-4)</f>
        <v/>
      </c>
      <c r="B14" s="14"/>
      <c r="C14" s="15"/>
      <c r="D14" s="15"/>
      <c r="E14" s="16"/>
      <c r="F14" s="13"/>
      <c r="G14" s="15"/>
      <c r="H14" s="15"/>
      <c r="I14" s="15"/>
      <c r="J14" s="15"/>
      <c r="K14" s="15"/>
      <c r="L14" s="14"/>
      <c r="M14" s="15"/>
      <c r="N14" s="11" t="str">
        <f aca="false">IFERROR(IF($B14="","",$B14+INDEX(Durees,MATCH($G14,Categories,0))),"")</f>
        <v/>
      </c>
      <c r="O14" s="12" t="str">
        <f aca="true">IFERROR(IF(OR($N14="",$L14&lt;&gt;""),"",IF(TODAY()&gt;$N14,"Échéance dépassée",IF(TODAY()&gt;=$N14-14,"À traiter sous 15 j",""))),"")</f>
        <v/>
      </c>
    </row>
    <row r="15" customFormat="false" ht="15" hidden="false" customHeight="false" outlineLevel="0" collapsed="false">
      <c r="A15" s="17" t="str">
        <f aca="false">IF($B15="","",ROW()-4)</f>
        <v/>
      </c>
      <c r="B15" s="18"/>
      <c r="C15" s="19"/>
      <c r="D15" s="19"/>
      <c r="E15" s="20"/>
      <c r="F15" s="17"/>
      <c r="G15" s="19"/>
      <c r="H15" s="19"/>
      <c r="I15" s="19"/>
      <c r="J15" s="19"/>
      <c r="K15" s="19"/>
      <c r="L15" s="18"/>
      <c r="M15" s="19"/>
      <c r="N15" s="11" t="str">
        <f aca="false">IFERROR(IF($B15="","",$B15+INDEX(Durees,MATCH($G15,Categories,0))),"")</f>
        <v/>
      </c>
      <c r="O15" s="12" t="str">
        <f aca="true">IFERROR(IF(OR($N15="",$L15&lt;&gt;""),"",IF(TODAY()&gt;$N15,"Échéance dépassée",IF(TODAY()&gt;=$N15-14,"À traiter sous 15 j",""))),"")</f>
        <v/>
      </c>
    </row>
    <row r="16" customFormat="false" ht="15" hidden="false" customHeight="false" outlineLevel="0" collapsed="false">
      <c r="A16" s="13" t="str">
        <f aca="false">IF($B16="","",ROW()-4)</f>
        <v/>
      </c>
      <c r="B16" s="14"/>
      <c r="C16" s="15"/>
      <c r="D16" s="15"/>
      <c r="E16" s="16"/>
      <c r="F16" s="13"/>
      <c r="G16" s="15"/>
      <c r="H16" s="15"/>
      <c r="I16" s="15"/>
      <c r="J16" s="15"/>
      <c r="K16" s="15"/>
      <c r="L16" s="14"/>
      <c r="M16" s="15"/>
      <c r="N16" s="11" t="str">
        <f aca="false">IFERROR(IF($B16="","",$B16+INDEX(Durees,MATCH($G16,Categories,0))),"")</f>
        <v/>
      </c>
      <c r="O16" s="12" t="str">
        <f aca="true">IFERROR(IF(OR($N16="",$L16&lt;&gt;""),"",IF(TODAY()&gt;$N16,"Échéance dépassée",IF(TODAY()&gt;=$N16-14,"À traiter sous 15 j",""))),"")</f>
        <v/>
      </c>
    </row>
    <row r="17" customFormat="false" ht="15" hidden="false" customHeight="false" outlineLevel="0" collapsed="false">
      <c r="A17" s="17" t="str">
        <f aca="false">IF($B17="","",ROW()-4)</f>
        <v/>
      </c>
      <c r="B17" s="18"/>
      <c r="C17" s="19"/>
      <c r="D17" s="19"/>
      <c r="E17" s="20"/>
      <c r="F17" s="17"/>
      <c r="G17" s="19"/>
      <c r="H17" s="19"/>
      <c r="I17" s="19"/>
      <c r="J17" s="19"/>
      <c r="K17" s="19"/>
      <c r="L17" s="18"/>
      <c r="M17" s="19"/>
      <c r="N17" s="11" t="str">
        <f aca="false">IFERROR(IF($B17="","",$B17+INDEX(Durees,MATCH($G17,Categories,0))),"")</f>
        <v/>
      </c>
      <c r="O17" s="12" t="str">
        <f aca="true">IFERROR(IF(OR($N17="",$L17&lt;&gt;""),"",IF(TODAY()&gt;$N17,"Échéance dépassée",IF(TODAY()&gt;=$N17-14,"À traiter sous 15 j",""))),"")</f>
        <v/>
      </c>
    </row>
    <row r="18" customFormat="false" ht="15" hidden="false" customHeight="false" outlineLevel="0" collapsed="false">
      <c r="A18" s="13" t="str">
        <f aca="false">IF($B18="","",ROW()-4)</f>
        <v/>
      </c>
      <c r="B18" s="14"/>
      <c r="C18" s="15"/>
      <c r="D18" s="15"/>
      <c r="E18" s="16"/>
      <c r="F18" s="13"/>
      <c r="G18" s="15"/>
      <c r="H18" s="15"/>
      <c r="I18" s="15"/>
      <c r="J18" s="15"/>
      <c r="K18" s="15"/>
      <c r="L18" s="14"/>
      <c r="M18" s="15"/>
      <c r="N18" s="11" t="str">
        <f aca="false">IFERROR(IF($B18="","",$B18+INDEX(Durees,MATCH($G18,Categories,0))),"")</f>
        <v/>
      </c>
      <c r="O18" s="12" t="str">
        <f aca="true">IFERROR(IF(OR($N18="",$L18&lt;&gt;""),"",IF(TODAY()&gt;$N18,"Échéance dépassée",IF(TODAY()&gt;=$N18-14,"À traiter sous 15 j",""))),"")</f>
        <v/>
      </c>
    </row>
    <row r="19" customFormat="false" ht="15" hidden="false" customHeight="false" outlineLevel="0" collapsed="false">
      <c r="A19" s="17" t="str">
        <f aca="false">IF($B19="","",ROW()-4)</f>
        <v/>
      </c>
      <c r="B19" s="18"/>
      <c r="C19" s="19"/>
      <c r="D19" s="19"/>
      <c r="E19" s="20"/>
      <c r="F19" s="17"/>
      <c r="G19" s="19"/>
      <c r="H19" s="19"/>
      <c r="I19" s="19"/>
      <c r="J19" s="19"/>
      <c r="K19" s="19"/>
      <c r="L19" s="18"/>
      <c r="M19" s="19"/>
      <c r="N19" s="11" t="str">
        <f aca="false">IFERROR(IF($B19="","",$B19+INDEX(Durees,MATCH($G19,Categories,0))),"")</f>
        <v/>
      </c>
      <c r="O19" s="12" t="str">
        <f aca="true">IFERROR(IF(OR($N19="",$L19&lt;&gt;""),"",IF(TODAY()&gt;$N19,"Échéance dépassée",IF(TODAY()&gt;=$N19-14,"À traiter sous 15 j",""))),"")</f>
        <v/>
      </c>
    </row>
    <row r="20" customFormat="false" ht="15" hidden="false" customHeight="false" outlineLevel="0" collapsed="false">
      <c r="A20" s="13" t="str">
        <f aca="false">IF($B20="","",ROW()-4)</f>
        <v/>
      </c>
      <c r="B20" s="14"/>
      <c r="C20" s="15"/>
      <c r="D20" s="15"/>
      <c r="E20" s="16"/>
      <c r="F20" s="13"/>
      <c r="G20" s="15"/>
      <c r="H20" s="15"/>
      <c r="I20" s="15"/>
      <c r="J20" s="15"/>
      <c r="K20" s="15"/>
      <c r="L20" s="14"/>
      <c r="M20" s="15"/>
      <c r="N20" s="11" t="str">
        <f aca="false">IFERROR(IF($B20="","",$B20+INDEX(Durees,MATCH($G20,Categories,0))),"")</f>
        <v/>
      </c>
      <c r="O20" s="12" t="str">
        <f aca="true">IFERROR(IF(OR($N20="",$L20&lt;&gt;""),"",IF(TODAY()&gt;$N20,"Échéance dépassée",IF(TODAY()&gt;=$N20-14,"À traiter sous 15 j",""))),"")</f>
        <v/>
      </c>
    </row>
    <row r="21" customFormat="false" ht="15" hidden="false" customHeight="false" outlineLevel="0" collapsed="false">
      <c r="A21" s="17" t="str">
        <f aca="false">IF($B21="","",ROW()-4)</f>
        <v/>
      </c>
      <c r="B21" s="18"/>
      <c r="C21" s="19"/>
      <c r="D21" s="19"/>
      <c r="E21" s="20"/>
      <c r="F21" s="17"/>
      <c r="G21" s="19"/>
      <c r="H21" s="19"/>
      <c r="I21" s="19"/>
      <c r="J21" s="19"/>
      <c r="K21" s="19"/>
      <c r="L21" s="18"/>
      <c r="M21" s="19"/>
      <c r="N21" s="11" t="str">
        <f aca="false">IFERROR(IF($B21="","",$B21+INDEX(Durees,MATCH($G21,Categories,0))),"")</f>
        <v/>
      </c>
      <c r="O21" s="12" t="str">
        <f aca="true">IFERROR(IF(OR($N21="",$L21&lt;&gt;""),"",IF(TODAY()&gt;$N21,"Échéance dépassée",IF(TODAY()&gt;=$N21-14,"À traiter sous 15 j",""))),"")</f>
        <v/>
      </c>
    </row>
    <row r="22" customFormat="false" ht="15" hidden="false" customHeight="false" outlineLevel="0" collapsed="false">
      <c r="A22" s="13" t="str">
        <f aca="false">IF($B22="","",ROW()-4)</f>
        <v/>
      </c>
      <c r="B22" s="14"/>
      <c r="C22" s="15"/>
      <c r="D22" s="15"/>
      <c r="E22" s="16"/>
      <c r="F22" s="13"/>
      <c r="G22" s="15"/>
      <c r="H22" s="15"/>
      <c r="I22" s="15"/>
      <c r="J22" s="15"/>
      <c r="K22" s="15"/>
      <c r="L22" s="14"/>
      <c r="M22" s="15"/>
      <c r="N22" s="11" t="str">
        <f aca="false">IFERROR(IF($B22="","",$B22+INDEX(Durees,MATCH($G22,Categories,0))),"")</f>
        <v/>
      </c>
      <c r="O22" s="12" t="str">
        <f aca="true">IFERROR(IF(OR($N22="",$L22&lt;&gt;""),"",IF(TODAY()&gt;$N22,"Échéance dépassée",IF(TODAY()&gt;=$N22-14,"À traiter sous 15 j",""))),"")</f>
        <v/>
      </c>
    </row>
    <row r="23" customFormat="false" ht="15" hidden="false" customHeight="false" outlineLevel="0" collapsed="false">
      <c r="A23" s="17" t="str">
        <f aca="false">IF($B23="","",ROW()-4)</f>
        <v/>
      </c>
      <c r="B23" s="18"/>
      <c r="C23" s="19"/>
      <c r="D23" s="19"/>
      <c r="E23" s="20"/>
      <c r="F23" s="17"/>
      <c r="G23" s="19"/>
      <c r="H23" s="19"/>
      <c r="I23" s="19"/>
      <c r="J23" s="19"/>
      <c r="K23" s="19"/>
      <c r="L23" s="18"/>
      <c r="M23" s="19"/>
      <c r="N23" s="11" t="str">
        <f aca="false">IFERROR(IF($B23="","",$B23+INDEX(Durees,MATCH($G23,Categories,0))),"")</f>
        <v/>
      </c>
      <c r="O23" s="12" t="str">
        <f aca="true">IFERROR(IF(OR($N23="",$L23&lt;&gt;""),"",IF(TODAY()&gt;$N23,"Échéance dépassée",IF(TODAY()&gt;=$N23-14,"À traiter sous 15 j",""))),"")</f>
        <v/>
      </c>
    </row>
    <row r="24" customFormat="false" ht="15" hidden="false" customHeight="false" outlineLevel="0" collapsed="false">
      <c r="A24" s="13" t="str">
        <f aca="false">IF($B24="","",ROW()-4)</f>
        <v/>
      </c>
      <c r="B24" s="14"/>
      <c r="C24" s="15"/>
      <c r="D24" s="15"/>
      <c r="E24" s="16"/>
      <c r="F24" s="13"/>
      <c r="G24" s="15"/>
      <c r="H24" s="15"/>
      <c r="I24" s="15"/>
      <c r="J24" s="15"/>
      <c r="K24" s="15"/>
      <c r="L24" s="14"/>
      <c r="M24" s="15"/>
      <c r="N24" s="11" t="str">
        <f aca="false">IFERROR(IF($B24="","",$B24+INDEX(Durees,MATCH($G24,Categories,0))),"")</f>
        <v/>
      </c>
      <c r="O24" s="12" t="str">
        <f aca="true">IFERROR(IF(OR($N24="",$L24&lt;&gt;""),"",IF(TODAY()&gt;$N24,"Échéance dépassée",IF(TODAY()&gt;=$N24-14,"À traiter sous 15 j",""))),"")</f>
        <v/>
      </c>
    </row>
    <row r="25" customFormat="false" ht="15" hidden="false" customHeight="false" outlineLevel="0" collapsed="false">
      <c r="A25" s="17" t="str">
        <f aca="false">IF($B25="","",ROW()-4)</f>
        <v/>
      </c>
      <c r="B25" s="18"/>
      <c r="C25" s="19"/>
      <c r="D25" s="19"/>
      <c r="E25" s="20"/>
      <c r="F25" s="17"/>
      <c r="G25" s="19"/>
      <c r="H25" s="19"/>
      <c r="I25" s="19"/>
      <c r="J25" s="19"/>
      <c r="K25" s="19"/>
      <c r="L25" s="18"/>
      <c r="M25" s="19"/>
      <c r="N25" s="11" t="str">
        <f aca="false">IFERROR(IF($B25="","",$B25+INDEX(Durees,MATCH($G25,Categories,0))),"")</f>
        <v/>
      </c>
      <c r="O25" s="12" t="str">
        <f aca="true">IFERROR(IF(OR($N25="",$L25&lt;&gt;""),"",IF(TODAY()&gt;$N25,"Échéance dépassée",IF(TODAY()&gt;=$N25-14,"À traiter sous 15 j",""))),"")</f>
        <v/>
      </c>
    </row>
    <row r="26" customFormat="false" ht="15" hidden="false" customHeight="false" outlineLevel="0" collapsed="false">
      <c r="A26" s="13" t="str">
        <f aca="false">IF($B26="","",ROW()-4)</f>
        <v/>
      </c>
      <c r="B26" s="14"/>
      <c r="C26" s="15"/>
      <c r="D26" s="15"/>
      <c r="E26" s="16"/>
      <c r="F26" s="13"/>
      <c r="G26" s="15"/>
      <c r="H26" s="15"/>
      <c r="I26" s="15"/>
      <c r="J26" s="15"/>
      <c r="K26" s="15"/>
      <c r="L26" s="14"/>
      <c r="M26" s="15"/>
      <c r="N26" s="11" t="str">
        <f aca="false">IFERROR(IF($B26="","",$B26+INDEX(Durees,MATCH($G26,Categories,0))),"")</f>
        <v/>
      </c>
      <c r="O26" s="12" t="str">
        <f aca="true">IFERROR(IF(OR($N26="",$L26&lt;&gt;""),"",IF(TODAY()&gt;$N26,"Échéance dépassée",IF(TODAY()&gt;=$N26-14,"À traiter sous 15 j",""))),"")</f>
        <v/>
      </c>
    </row>
    <row r="27" customFormat="false" ht="15" hidden="false" customHeight="false" outlineLevel="0" collapsed="false">
      <c r="A27" s="17" t="str">
        <f aca="false">IF($B27="","",ROW()-4)</f>
        <v/>
      </c>
      <c r="B27" s="18"/>
      <c r="C27" s="19"/>
      <c r="D27" s="19"/>
      <c r="E27" s="20"/>
      <c r="F27" s="17"/>
      <c r="G27" s="19"/>
      <c r="H27" s="19"/>
      <c r="I27" s="19"/>
      <c r="J27" s="19"/>
      <c r="K27" s="19"/>
      <c r="L27" s="18"/>
      <c r="M27" s="19"/>
      <c r="N27" s="11" t="str">
        <f aca="false">IFERROR(IF($B27="","",$B27+INDEX(Durees,MATCH($G27,Categories,0))),"")</f>
        <v/>
      </c>
      <c r="O27" s="12" t="str">
        <f aca="true">IFERROR(IF(OR($N27="",$L27&lt;&gt;""),"",IF(TODAY()&gt;$N27,"Échéance dépassée",IF(TODAY()&gt;=$N27-14,"À traiter sous 15 j",""))),"")</f>
        <v/>
      </c>
    </row>
    <row r="28" customFormat="false" ht="15" hidden="false" customHeight="false" outlineLevel="0" collapsed="false">
      <c r="A28" s="13" t="str">
        <f aca="false">IF($B28="","",ROW()-4)</f>
        <v/>
      </c>
      <c r="B28" s="14"/>
      <c r="C28" s="15"/>
      <c r="D28" s="15"/>
      <c r="E28" s="16"/>
      <c r="F28" s="13"/>
      <c r="G28" s="15"/>
      <c r="H28" s="15"/>
      <c r="I28" s="15"/>
      <c r="J28" s="15"/>
      <c r="K28" s="15"/>
      <c r="L28" s="14"/>
      <c r="M28" s="15"/>
      <c r="N28" s="11" t="str">
        <f aca="false">IFERROR(IF($B28="","",$B28+INDEX(Durees,MATCH($G28,Categories,0))),"")</f>
        <v/>
      </c>
      <c r="O28" s="12" t="str">
        <f aca="true">IFERROR(IF(OR($N28="",$L28&lt;&gt;""),"",IF(TODAY()&gt;$N28,"Échéance dépassée",IF(TODAY()&gt;=$N28-14,"À traiter sous 15 j",""))),"")</f>
        <v/>
      </c>
    </row>
    <row r="29" customFormat="false" ht="15" hidden="false" customHeight="false" outlineLevel="0" collapsed="false">
      <c r="A29" s="17" t="str">
        <f aca="false">IF($B29="","",ROW()-4)</f>
        <v/>
      </c>
      <c r="B29" s="18"/>
      <c r="C29" s="19"/>
      <c r="D29" s="19"/>
      <c r="E29" s="20"/>
      <c r="F29" s="17"/>
      <c r="G29" s="19"/>
      <c r="H29" s="19"/>
      <c r="I29" s="19"/>
      <c r="J29" s="19"/>
      <c r="K29" s="19"/>
      <c r="L29" s="18"/>
      <c r="M29" s="19"/>
      <c r="N29" s="11" t="str">
        <f aca="false">IFERROR(IF($B29="","",$B29+INDEX(Durees,MATCH($G29,Categories,0))),"")</f>
        <v/>
      </c>
      <c r="O29" s="12" t="str">
        <f aca="true">IFERROR(IF(OR($N29="",$L29&lt;&gt;""),"",IF(TODAY()&gt;$N29,"Échéance dépassée",IF(TODAY()&gt;=$N29-14,"À traiter sous 15 j",""))),"")</f>
        <v/>
      </c>
    </row>
    <row r="30" customFormat="false" ht="15" hidden="false" customHeight="false" outlineLevel="0" collapsed="false">
      <c r="A30" s="13" t="str">
        <f aca="false">IF($B30="","",ROW()-4)</f>
        <v/>
      </c>
      <c r="B30" s="14"/>
      <c r="C30" s="15"/>
      <c r="D30" s="15"/>
      <c r="E30" s="16"/>
      <c r="F30" s="13"/>
      <c r="G30" s="15"/>
      <c r="H30" s="15"/>
      <c r="I30" s="15"/>
      <c r="J30" s="15"/>
      <c r="K30" s="15"/>
      <c r="L30" s="14"/>
      <c r="M30" s="15"/>
      <c r="N30" s="11" t="str">
        <f aca="false">IFERROR(IF($B30="","",$B30+INDEX(Durees,MATCH($G30,Categories,0))),"")</f>
        <v/>
      </c>
      <c r="O30" s="12" t="str">
        <f aca="true">IFERROR(IF(OR($N30="",$L30&lt;&gt;""),"",IF(TODAY()&gt;$N30,"Échéance dépassée",IF(TODAY()&gt;=$N30-14,"À traiter sous 15 j",""))),"")</f>
        <v/>
      </c>
    </row>
    <row r="31" customFormat="false" ht="15" hidden="false" customHeight="false" outlineLevel="0" collapsed="false">
      <c r="A31" s="17" t="str">
        <f aca="false">IF($B31="","",ROW()-4)</f>
        <v/>
      </c>
      <c r="B31" s="18"/>
      <c r="C31" s="19"/>
      <c r="D31" s="19"/>
      <c r="E31" s="20"/>
      <c r="F31" s="17"/>
      <c r="G31" s="19"/>
      <c r="H31" s="19"/>
      <c r="I31" s="19"/>
      <c r="J31" s="19"/>
      <c r="K31" s="19"/>
      <c r="L31" s="18"/>
      <c r="M31" s="19"/>
      <c r="N31" s="11" t="str">
        <f aca="false">IFERROR(IF($B31="","",$B31+INDEX(Durees,MATCH($G31,Categories,0))),"")</f>
        <v/>
      </c>
      <c r="O31" s="12" t="str">
        <f aca="true">IFERROR(IF(OR($N31="",$L31&lt;&gt;""),"",IF(TODAY()&gt;$N31,"Échéance dépassée",IF(TODAY()&gt;=$N31-14,"À traiter sous 15 j",""))),"")</f>
        <v/>
      </c>
    </row>
    <row r="32" customFormat="false" ht="15" hidden="false" customHeight="false" outlineLevel="0" collapsed="false">
      <c r="A32" s="13" t="str">
        <f aca="false">IF($B32="","",ROW()-4)</f>
        <v/>
      </c>
      <c r="B32" s="14"/>
      <c r="C32" s="15"/>
      <c r="D32" s="15"/>
      <c r="E32" s="16"/>
      <c r="F32" s="13"/>
      <c r="G32" s="15"/>
      <c r="H32" s="15"/>
      <c r="I32" s="15"/>
      <c r="J32" s="15"/>
      <c r="K32" s="15"/>
      <c r="L32" s="14"/>
      <c r="M32" s="15"/>
      <c r="N32" s="11" t="str">
        <f aca="false">IFERROR(IF($B32="","",$B32+INDEX(Durees,MATCH($G32,Categories,0))),"")</f>
        <v/>
      </c>
      <c r="O32" s="12" t="str">
        <f aca="true">IFERROR(IF(OR($N32="",$L32&lt;&gt;""),"",IF(TODAY()&gt;$N32,"Échéance dépassée",IF(TODAY()&gt;=$N32-14,"À traiter sous 15 j",""))),"")</f>
        <v/>
      </c>
    </row>
    <row r="33" customFormat="false" ht="15" hidden="false" customHeight="false" outlineLevel="0" collapsed="false">
      <c r="A33" s="17" t="str">
        <f aca="false">IF($B33="","",ROW()-4)</f>
        <v/>
      </c>
      <c r="B33" s="18"/>
      <c r="C33" s="19"/>
      <c r="D33" s="19"/>
      <c r="E33" s="20"/>
      <c r="F33" s="17"/>
      <c r="G33" s="19"/>
      <c r="H33" s="19"/>
      <c r="I33" s="19"/>
      <c r="J33" s="19"/>
      <c r="K33" s="19"/>
      <c r="L33" s="18"/>
      <c r="M33" s="19"/>
      <c r="N33" s="11" t="str">
        <f aca="false">IFERROR(IF($B33="","",$B33+INDEX(Durees,MATCH($G33,Categories,0))),"")</f>
        <v/>
      </c>
      <c r="O33" s="12" t="str">
        <f aca="true">IFERROR(IF(OR($N33="",$L33&lt;&gt;""),"",IF(TODAY()&gt;$N33,"Échéance dépassée",IF(TODAY()&gt;=$N33-14,"À traiter sous 15 j",""))),"")</f>
        <v/>
      </c>
    </row>
    <row r="34" customFormat="false" ht="15" hidden="false" customHeight="false" outlineLevel="0" collapsed="false">
      <c r="A34" s="13" t="str">
        <f aca="false">IF($B34="","",ROW()-4)</f>
        <v/>
      </c>
      <c r="B34" s="14"/>
      <c r="C34" s="15"/>
      <c r="D34" s="15"/>
      <c r="E34" s="16"/>
      <c r="F34" s="13"/>
      <c r="G34" s="15"/>
      <c r="H34" s="15"/>
      <c r="I34" s="15"/>
      <c r="J34" s="15"/>
      <c r="K34" s="15"/>
      <c r="L34" s="14"/>
      <c r="M34" s="15"/>
      <c r="N34" s="11" t="str">
        <f aca="false">IFERROR(IF($B34="","",$B34+INDEX(Durees,MATCH($G34,Categories,0))),"")</f>
        <v/>
      </c>
      <c r="O34" s="12" t="str">
        <f aca="true">IFERROR(IF(OR($N34="",$L34&lt;&gt;""),"",IF(TODAY()&gt;$N34,"Échéance dépassée",IF(TODAY()&gt;=$N34-14,"À traiter sous 15 j",""))),"")</f>
        <v/>
      </c>
    </row>
    <row r="35" customFormat="false" ht="15" hidden="false" customHeight="false" outlineLevel="0" collapsed="false">
      <c r="A35" s="17" t="str">
        <f aca="false">IF($B35="","",ROW()-4)</f>
        <v/>
      </c>
      <c r="B35" s="18"/>
      <c r="C35" s="19"/>
      <c r="D35" s="19"/>
      <c r="E35" s="20"/>
      <c r="F35" s="17"/>
      <c r="G35" s="19"/>
      <c r="H35" s="19"/>
      <c r="I35" s="19"/>
      <c r="J35" s="19"/>
      <c r="K35" s="19"/>
      <c r="L35" s="18"/>
      <c r="M35" s="19"/>
      <c r="N35" s="11" t="str">
        <f aca="false">IFERROR(IF($B35="","",$B35+INDEX(Durees,MATCH($G35,Categories,0))),"")</f>
        <v/>
      </c>
      <c r="O35" s="12" t="str">
        <f aca="true">IFERROR(IF(OR($N35="",$L35&lt;&gt;""),"",IF(TODAY()&gt;$N35,"Échéance dépassée",IF(TODAY()&gt;=$N35-14,"À traiter sous 15 j",""))),"")</f>
        <v/>
      </c>
    </row>
    <row r="36" customFormat="false" ht="15" hidden="false" customHeight="false" outlineLevel="0" collapsed="false">
      <c r="A36" s="13" t="str">
        <f aca="false">IF($B36="","",ROW()-4)</f>
        <v/>
      </c>
      <c r="B36" s="14"/>
      <c r="C36" s="15"/>
      <c r="D36" s="15"/>
      <c r="E36" s="16"/>
      <c r="F36" s="13"/>
      <c r="G36" s="15"/>
      <c r="H36" s="15"/>
      <c r="I36" s="15"/>
      <c r="J36" s="15"/>
      <c r="K36" s="15"/>
      <c r="L36" s="14"/>
      <c r="M36" s="15"/>
      <c r="N36" s="11" t="str">
        <f aca="false">IFERROR(IF($B36="","",$B36+INDEX(Durees,MATCH($G36,Categories,0))),"")</f>
        <v/>
      </c>
      <c r="O36" s="12" t="str">
        <f aca="true">IFERROR(IF(OR($N36="",$L36&lt;&gt;""),"",IF(TODAY()&gt;$N36,"Échéance dépassée",IF(TODAY()&gt;=$N36-14,"À traiter sous 15 j",""))),"")</f>
        <v/>
      </c>
    </row>
    <row r="37" customFormat="false" ht="15" hidden="false" customHeight="false" outlineLevel="0" collapsed="false">
      <c r="A37" s="17" t="str">
        <f aca="false">IF($B37="","",ROW()-4)</f>
        <v/>
      </c>
      <c r="B37" s="18"/>
      <c r="C37" s="19"/>
      <c r="D37" s="19"/>
      <c r="E37" s="20"/>
      <c r="F37" s="17"/>
      <c r="G37" s="19"/>
      <c r="H37" s="19"/>
      <c r="I37" s="19"/>
      <c r="J37" s="19"/>
      <c r="K37" s="19"/>
      <c r="L37" s="18"/>
      <c r="M37" s="19"/>
      <c r="N37" s="11" t="str">
        <f aca="false">IFERROR(IF($B37="","",$B37+INDEX(Durees,MATCH($G37,Categories,0))),"")</f>
        <v/>
      </c>
      <c r="O37" s="12" t="str">
        <f aca="true">IFERROR(IF(OR($N37="",$L37&lt;&gt;""),"",IF(TODAY()&gt;$N37,"Échéance dépassée",IF(TODAY()&gt;=$N37-14,"À traiter sous 15 j",""))),"")</f>
        <v/>
      </c>
    </row>
    <row r="38" customFormat="false" ht="15" hidden="false" customHeight="false" outlineLevel="0" collapsed="false">
      <c r="A38" s="13" t="str">
        <f aca="false">IF($B38="","",ROW()-4)</f>
        <v/>
      </c>
      <c r="B38" s="14"/>
      <c r="C38" s="15"/>
      <c r="D38" s="15"/>
      <c r="E38" s="16"/>
      <c r="F38" s="13"/>
      <c r="G38" s="15"/>
      <c r="H38" s="15"/>
      <c r="I38" s="15"/>
      <c r="J38" s="15"/>
      <c r="K38" s="15"/>
      <c r="L38" s="14"/>
      <c r="M38" s="15"/>
      <c r="N38" s="11" t="str">
        <f aca="false">IFERROR(IF($B38="","",$B38+INDEX(Durees,MATCH($G38,Categories,0))),"")</f>
        <v/>
      </c>
      <c r="O38" s="12" t="str">
        <f aca="true">IFERROR(IF(OR($N38="",$L38&lt;&gt;""),"",IF(TODAY()&gt;$N38,"Échéance dépassée",IF(TODAY()&gt;=$N38-14,"À traiter sous 15 j",""))),"")</f>
        <v/>
      </c>
    </row>
    <row r="39" customFormat="false" ht="15" hidden="false" customHeight="false" outlineLevel="0" collapsed="false">
      <c r="A39" s="17" t="str">
        <f aca="false">IF($B39="","",ROW()-4)</f>
        <v/>
      </c>
      <c r="B39" s="18"/>
      <c r="C39" s="19"/>
      <c r="D39" s="19"/>
      <c r="E39" s="20"/>
      <c r="F39" s="17"/>
      <c r="G39" s="19"/>
      <c r="H39" s="19"/>
      <c r="I39" s="19"/>
      <c r="J39" s="19"/>
      <c r="K39" s="19"/>
      <c r="L39" s="18"/>
      <c r="M39" s="19"/>
      <c r="N39" s="11" t="str">
        <f aca="false">IFERROR(IF($B39="","",$B39+INDEX(Durees,MATCH($G39,Categories,0))),"")</f>
        <v/>
      </c>
      <c r="O39" s="12" t="str">
        <f aca="true">IFERROR(IF(OR($N39="",$L39&lt;&gt;""),"",IF(TODAY()&gt;$N39,"Échéance dépassée",IF(TODAY()&gt;=$N39-14,"À traiter sous 15 j",""))),"")</f>
        <v/>
      </c>
    </row>
    <row r="40" customFormat="false" ht="15" hidden="false" customHeight="false" outlineLevel="0" collapsed="false">
      <c r="A40" s="13" t="str">
        <f aca="false">IF($B40="","",ROW()-4)</f>
        <v/>
      </c>
      <c r="B40" s="14"/>
      <c r="C40" s="15"/>
      <c r="D40" s="15"/>
      <c r="E40" s="16"/>
      <c r="F40" s="13"/>
      <c r="G40" s="15"/>
      <c r="H40" s="15"/>
      <c r="I40" s="15"/>
      <c r="J40" s="15"/>
      <c r="K40" s="15"/>
      <c r="L40" s="14"/>
      <c r="M40" s="15"/>
      <c r="N40" s="11" t="str">
        <f aca="false">IFERROR(IF($B40="","",$B40+INDEX(Durees,MATCH($G40,Categories,0))),"")</f>
        <v/>
      </c>
      <c r="O40" s="12" t="str">
        <f aca="true">IFERROR(IF(OR($N40="",$L40&lt;&gt;""),"",IF(TODAY()&gt;$N40,"Échéance dépassée",IF(TODAY()&gt;=$N40-14,"À traiter sous 15 j",""))),"")</f>
        <v/>
      </c>
    </row>
    <row r="41" customFormat="false" ht="15" hidden="false" customHeight="false" outlineLevel="0" collapsed="false">
      <c r="A41" s="17" t="str">
        <f aca="false">IF($B41="","",ROW()-4)</f>
        <v/>
      </c>
      <c r="B41" s="18"/>
      <c r="C41" s="19"/>
      <c r="D41" s="19"/>
      <c r="E41" s="20"/>
      <c r="F41" s="17"/>
      <c r="G41" s="19"/>
      <c r="H41" s="19"/>
      <c r="I41" s="19"/>
      <c r="J41" s="19"/>
      <c r="K41" s="19"/>
      <c r="L41" s="18"/>
      <c r="M41" s="19"/>
      <c r="N41" s="11" t="str">
        <f aca="false">IFERROR(IF($B41="","",$B41+INDEX(Durees,MATCH($G41,Categories,0))),"")</f>
        <v/>
      </c>
      <c r="O41" s="12" t="str">
        <f aca="true">IFERROR(IF(OR($N41="",$L41&lt;&gt;""),"",IF(TODAY()&gt;$N41,"Échéance dépassée",IF(TODAY()&gt;=$N41-14,"À traiter sous 15 j",""))),"")</f>
        <v/>
      </c>
    </row>
    <row r="42" customFormat="false" ht="15" hidden="false" customHeight="false" outlineLevel="0" collapsed="false">
      <c r="A42" s="13" t="str">
        <f aca="false">IF($B42="","",ROW()-4)</f>
        <v/>
      </c>
      <c r="B42" s="14"/>
      <c r="C42" s="15"/>
      <c r="D42" s="15"/>
      <c r="E42" s="16"/>
      <c r="F42" s="13"/>
      <c r="G42" s="15"/>
      <c r="H42" s="15"/>
      <c r="I42" s="15"/>
      <c r="J42" s="15"/>
      <c r="K42" s="15"/>
      <c r="L42" s="14"/>
      <c r="M42" s="15"/>
      <c r="N42" s="11" t="str">
        <f aca="false">IFERROR(IF($B42="","",$B42+INDEX(Durees,MATCH($G42,Categories,0))),"")</f>
        <v/>
      </c>
      <c r="O42" s="12" t="str">
        <f aca="true">IFERROR(IF(OR($N42="",$L42&lt;&gt;""),"",IF(TODAY()&gt;$N42,"Échéance dépassée",IF(TODAY()&gt;=$N42-14,"À traiter sous 15 j",""))),"")</f>
        <v/>
      </c>
    </row>
    <row r="43" customFormat="false" ht="15" hidden="false" customHeight="false" outlineLevel="0" collapsed="false">
      <c r="A43" s="17" t="str">
        <f aca="false">IF($B43="","",ROW()-4)</f>
        <v/>
      </c>
      <c r="B43" s="18"/>
      <c r="C43" s="19"/>
      <c r="D43" s="19"/>
      <c r="E43" s="20"/>
      <c r="F43" s="17"/>
      <c r="G43" s="19"/>
      <c r="H43" s="19"/>
      <c r="I43" s="19"/>
      <c r="J43" s="19"/>
      <c r="K43" s="19"/>
      <c r="L43" s="18"/>
      <c r="M43" s="19"/>
      <c r="N43" s="11" t="str">
        <f aca="false">IFERROR(IF($B43="","",$B43+INDEX(Durees,MATCH($G43,Categories,0))),"")</f>
        <v/>
      </c>
      <c r="O43" s="12" t="str">
        <f aca="true">IFERROR(IF(OR($N43="",$L43&lt;&gt;""),"",IF(TODAY()&gt;$N43,"Échéance dépassée",IF(TODAY()&gt;=$N43-14,"À traiter sous 15 j",""))),"")</f>
        <v/>
      </c>
    </row>
    <row r="44" customFormat="false" ht="15" hidden="false" customHeight="false" outlineLevel="0" collapsed="false">
      <c r="A44" s="13" t="str">
        <f aca="false">IF($B44="","",ROW()-4)</f>
        <v/>
      </c>
      <c r="B44" s="14"/>
      <c r="C44" s="15"/>
      <c r="D44" s="15"/>
      <c r="E44" s="16"/>
      <c r="F44" s="13"/>
      <c r="G44" s="15"/>
      <c r="H44" s="15"/>
      <c r="I44" s="15"/>
      <c r="J44" s="15"/>
      <c r="K44" s="15"/>
      <c r="L44" s="14"/>
      <c r="M44" s="15"/>
      <c r="N44" s="11" t="str">
        <f aca="false">IFERROR(IF($B44="","",$B44+INDEX(Durees,MATCH($G44,Categories,0))),"")</f>
        <v/>
      </c>
      <c r="O44" s="12" t="str">
        <f aca="true">IFERROR(IF(OR($N44="",$L44&lt;&gt;""),"",IF(TODAY()&gt;$N44,"Échéance dépassée",IF(TODAY()&gt;=$N44-14,"À traiter sous 15 j",""))),"")</f>
        <v/>
      </c>
    </row>
    <row r="45" customFormat="false" ht="15" hidden="false" customHeight="false" outlineLevel="0" collapsed="false">
      <c r="A45" s="17" t="str">
        <f aca="false">IF($B45="","",ROW()-4)</f>
        <v/>
      </c>
      <c r="B45" s="18"/>
      <c r="C45" s="19"/>
      <c r="D45" s="19"/>
      <c r="E45" s="20"/>
      <c r="F45" s="17"/>
      <c r="G45" s="19"/>
      <c r="H45" s="19"/>
      <c r="I45" s="19"/>
      <c r="J45" s="19"/>
      <c r="K45" s="19"/>
      <c r="L45" s="18"/>
      <c r="M45" s="19"/>
      <c r="N45" s="11" t="str">
        <f aca="false">IFERROR(IF($B45="","",$B45+INDEX(Durees,MATCH($G45,Categories,0))),"")</f>
        <v/>
      </c>
      <c r="O45" s="12" t="str">
        <f aca="true">IFERROR(IF(OR($N45="",$L45&lt;&gt;""),"",IF(TODAY()&gt;$N45,"Échéance dépassée",IF(TODAY()&gt;=$N45-14,"À traiter sous 15 j",""))),"")</f>
        <v/>
      </c>
    </row>
    <row r="46" customFormat="false" ht="15" hidden="false" customHeight="false" outlineLevel="0" collapsed="false">
      <c r="A46" s="13" t="str">
        <f aca="false">IF($B46="","",ROW()-4)</f>
        <v/>
      </c>
      <c r="B46" s="14"/>
      <c r="C46" s="15"/>
      <c r="D46" s="15"/>
      <c r="E46" s="16"/>
      <c r="F46" s="13"/>
      <c r="G46" s="15"/>
      <c r="H46" s="15"/>
      <c r="I46" s="15"/>
      <c r="J46" s="15"/>
      <c r="K46" s="15"/>
      <c r="L46" s="14"/>
      <c r="M46" s="15"/>
      <c r="N46" s="11" t="str">
        <f aca="false">IFERROR(IF($B46="","",$B46+INDEX(Durees,MATCH($G46,Categories,0))),"")</f>
        <v/>
      </c>
      <c r="O46" s="12" t="str">
        <f aca="true">IFERROR(IF(OR($N46="",$L46&lt;&gt;""),"",IF(TODAY()&gt;$N46,"Échéance dépassée",IF(TODAY()&gt;=$N46-14,"À traiter sous 15 j",""))),"")</f>
        <v/>
      </c>
    </row>
    <row r="47" customFormat="false" ht="15" hidden="false" customHeight="false" outlineLevel="0" collapsed="false">
      <c r="A47" s="17" t="str">
        <f aca="false">IF($B47="","",ROW()-4)</f>
        <v/>
      </c>
      <c r="B47" s="18"/>
      <c r="C47" s="19"/>
      <c r="D47" s="19"/>
      <c r="E47" s="20"/>
      <c r="F47" s="17"/>
      <c r="G47" s="19"/>
      <c r="H47" s="19"/>
      <c r="I47" s="19"/>
      <c r="J47" s="19"/>
      <c r="K47" s="19"/>
      <c r="L47" s="18"/>
      <c r="M47" s="19"/>
      <c r="N47" s="11" t="str">
        <f aca="false">IFERROR(IF($B47="","",$B47+INDEX(Durees,MATCH($G47,Categories,0))),"")</f>
        <v/>
      </c>
      <c r="O47" s="12" t="str">
        <f aca="true">IFERROR(IF(OR($N47="",$L47&lt;&gt;""),"",IF(TODAY()&gt;$N47,"Échéance dépassée",IF(TODAY()&gt;=$N47-14,"À traiter sous 15 j",""))),"")</f>
        <v/>
      </c>
    </row>
    <row r="48" customFormat="false" ht="15" hidden="false" customHeight="false" outlineLevel="0" collapsed="false">
      <c r="A48" s="13" t="str">
        <f aca="false">IF($B48="","",ROW()-4)</f>
        <v/>
      </c>
      <c r="B48" s="14"/>
      <c r="C48" s="15"/>
      <c r="D48" s="15"/>
      <c r="E48" s="16"/>
      <c r="F48" s="13"/>
      <c r="G48" s="15"/>
      <c r="H48" s="15"/>
      <c r="I48" s="15"/>
      <c r="J48" s="15"/>
      <c r="K48" s="15"/>
      <c r="L48" s="14"/>
      <c r="M48" s="15"/>
      <c r="N48" s="11" t="str">
        <f aca="false">IFERROR(IF($B48="","",$B48+INDEX(Durees,MATCH($G48,Categories,0))),"")</f>
        <v/>
      </c>
      <c r="O48" s="12" t="str">
        <f aca="true">IFERROR(IF(OR($N48="",$L48&lt;&gt;""),"",IF(TODAY()&gt;$N48,"Échéance dépassée",IF(TODAY()&gt;=$N48-14,"À traiter sous 15 j",""))),"")</f>
        <v/>
      </c>
    </row>
    <row r="49" customFormat="false" ht="15" hidden="false" customHeight="false" outlineLevel="0" collapsed="false">
      <c r="A49" s="17" t="str">
        <f aca="false">IF($B49="","",ROW()-4)</f>
        <v/>
      </c>
      <c r="B49" s="18"/>
      <c r="C49" s="19"/>
      <c r="D49" s="19"/>
      <c r="E49" s="20"/>
      <c r="F49" s="17"/>
      <c r="G49" s="19"/>
      <c r="H49" s="19"/>
      <c r="I49" s="19"/>
      <c r="J49" s="19"/>
      <c r="K49" s="19"/>
      <c r="L49" s="18"/>
      <c r="M49" s="19"/>
      <c r="N49" s="11" t="str">
        <f aca="false">IFERROR(IF($B49="","",$B49+INDEX(Durees,MATCH($G49,Categories,0))),"")</f>
        <v/>
      </c>
      <c r="O49" s="12" t="str">
        <f aca="true">IFERROR(IF(OR($N49="",$L49&lt;&gt;""),"",IF(TODAY()&gt;$N49,"Échéance dépassée",IF(TODAY()&gt;=$N49-14,"À traiter sous 15 j",""))),"")</f>
        <v/>
      </c>
    </row>
    <row r="50" customFormat="false" ht="15" hidden="false" customHeight="false" outlineLevel="0" collapsed="false">
      <c r="A50" s="13" t="str">
        <f aca="false">IF($B50="","",ROW()-4)</f>
        <v/>
      </c>
      <c r="B50" s="14"/>
      <c r="C50" s="15"/>
      <c r="D50" s="15"/>
      <c r="E50" s="16"/>
      <c r="F50" s="13"/>
      <c r="G50" s="15"/>
      <c r="H50" s="15"/>
      <c r="I50" s="15"/>
      <c r="J50" s="15"/>
      <c r="K50" s="15"/>
      <c r="L50" s="14"/>
      <c r="M50" s="15"/>
      <c r="N50" s="11" t="str">
        <f aca="false">IFERROR(IF($B50="","",$B50+INDEX(Durees,MATCH($G50,Categories,0))),"")</f>
        <v/>
      </c>
      <c r="O50" s="12" t="str">
        <f aca="true">IFERROR(IF(OR($N50="",$L50&lt;&gt;""),"",IF(TODAY()&gt;$N50,"Échéance dépassée",IF(TODAY()&gt;=$N50-14,"À traiter sous 15 j",""))),"")</f>
        <v/>
      </c>
    </row>
    <row r="51" customFormat="false" ht="15" hidden="false" customHeight="false" outlineLevel="0" collapsed="false">
      <c r="A51" s="17" t="str">
        <f aca="false">IF($B51="","",ROW()-4)</f>
        <v/>
      </c>
      <c r="B51" s="18"/>
      <c r="C51" s="19"/>
      <c r="D51" s="19"/>
      <c r="E51" s="20"/>
      <c r="F51" s="17"/>
      <c r="G51" s="19"/>
      <c r="H51" s="19"/>
      <c r="I51" s="19"/>
      <c r="J51" s="19"/>
      <c r="K51" s="19"/>
      <c r="L51" s="18"/>
      <c r="M51" s="19"/>
      <c r="N51" s="11" t="str">
        <f aca="false">IFERROR(IF($B51="","",$B51+INDEX(Durees,MATCH($G51,Categories,0))),"")</f>
        <v/>
      </c>
      <c r="O51" s="12" t="str">
        <f aca="true">IFERROR(IF(OR($N51="",$L51&lt;&gt;""),"",IF(TODAY()&gt;$N51,"Échéance dépassée",IF(TODAY()&gt;=$N51-14,"À traiter sous 15 j",""))),"")</f>
        <v/>
      </c>
    </row>
    <row r="52" customFormat="false" ht="15" hidden="false" customHeight="false" outlineLevel="0" collapsed="false">
      <c r="A52" s="13" t="str">
        <f aca="false">IF($B52="","",ROW()-4)</f>
        <v/>
      </c>
      <c r="B52" s="14"/>
      <c r="C52" s="15"/>
      <c r="D52" s="15"/>
      <c r="E52" s="16"/>
      <c r="F52" s="13"/>
      <c r="G52" s="15"/>
      <c r="H52" s="15"/>
      <c r="I52" s="15"/>
      <c r="J52" s="15"/>
      <c r="K52" s="15"/>
      <c r="L52" s="14"/>
      <c r="M52" s="15"/>
      <c r="N52" s="11" t="str">
        <f aca="false">IFERROR(IF($B52="","",$B52+INDEX(Durees,MATCH($G52,Categories,0))),"")</f>
        <v/>
      </c>
      <c r="O52" s="12" t="str">
        <f aca="true">IFERROR(IF(OR($N52="",$L52&lt;&gt;""),"",IF(TODAY()&gt;$N52,"Échéance dépassée",IF(TODAY()&gt;=$N52-14,"À traiter sous 15 j",""))),"")</f>
        <v/>
      </c>
    </row>
    <row r="53" customFormat="false" ht="15" hidden="false" customHeight="false" outlineLevel="0" collapsed="false">
      <c r="A53" s="17" t="str">
        <f aca="false">IF($B53="","",ROW()-4)</f>
        <v/>
      </c>
      <c r="B53" s="18"/>
      <c r="C53" s="19"/>
      <c r="D53" s="19"/>
      <c r="E53" s="20"/>
      <c r="F53" s="17"/>
      <c r="G53" s="19"/>
      <c r="H53" s="19"/>
      <c r="I53" s="19"/>
      <c r="J53" s="19"/>
      <c r="K53" s="19"/>
      <c r="L53" s="18"/>
      <c r="M53" s="19"/>
      <c r="N53" s="11" t="str">
        <f aca="false">IFERROR(IF($B53="","",$B53+INDEX(Durees,MATCH($G53,Categories,0))),"")</f>
        <v/>
      </c>
      <c r="O53" s="12" t="str">
        <f aca="true">IFERROR(IF(OR($N53="",$L53&lt;&gt;""),"",IF(TODAY()&gt;$N53,"Échéance dépassée",IF(TODAY()&gt;=$N53-14,"À traiter sous 15 j",""))),"")</f>
        <v/>
      </c>
    </row>
    <row r="54" customFormat="false" ht="15" hidden="false" customHeight="false" outlineLevel="0" collapsed="false">
      <c r="A54" s="13" t="str">
        <f aca="false">IF($B54="","",ROW()-4)</f>
        <v/>
      </c>
      <c r="B54" s="14"/>
      <c r="C54" s="15"/>
      <c r="D54" s="15"/>
      <c r="E54" s="16"/>
      <c r="F54" s="13"/>
      <c r="G54" s="15"/>
      <c r="H54" s="15"/>
      <c r="I54" s="15"/>
      <c r="J54" s="15"/>
      <c r="K54" s="15"/>
      <c r="L54" s="14"/>
      <c r="M54" s="15"/>
      <c r="N54" s="11" t="str">
        <f aca="false">IFERROR(IF($B54="","",$B54+INDEX(Durees,MATCH($G54,Categories,0))),"")</f>
        <v/>
      </c>
      <c r="O54" s="12" t="str">
        <f aca="true">IFERROR(IF(OR($N54="",$L54&lt;&gt;""),"",IF(TODAY()&gt;$N54,"Échéance dépassée",IF(TODAY()&gt;=$N54-14,"À traiter sous 15 j",""))),"")</f>
        <v/>
      </c>
    </row>
    <row r="55" customFormat="false" ht="15" hidden="false" customHeight="false" outlineLevel="0" collapsed="false">
      <c r="A55" s="17" t="str">
        <f aca="false">IF($B55="","",ROW()-4)</f>
        <v/>
      </c>
      <c r="B55" s="18"/>
      <c r="C55" s="19"/>
      <c r="D55" s="19"/>
      <c r="E55" s="20"/>
      <c r="F55" s="17"/>
      <c r="G55" s="19"/>
      <c r="H55" s="19"/>
      <c r="I55" s="19"/>
      <c r="J55" s="19"/>
      <c r="K55" s="19"/>
      <c r="L55" s="18"/>
      <c r="M55" s="19"/>
      <c r="N55" s="11" t="str">
        <f aca="false">IFERROR(IF($B55="","",$B55+INDEX(Durees,MATCH($G55,Categories,0))),"")</f>
        <v/>
      </c>
      <c r="O55" s="12" t="str">
        <f aca="true">IFERROR(IF(OR($N55="",$L55&lt;&gt;""),"",IF(TODAY()&gt;$N55,"Échéance dépassée",IF(TODAY()&gt;=$N55-14,"À traiter sous 15 j",""))),"")</f>
        <v/>
      </c>
    </row>
    <row r="56" customFormat="false" ht="15" hidden="false" customHeight="false" outlineLevel="0" collapsed="false">
      <c r="A56" s="13" t="str">
        <f aca="false">IF($B56="","",ROW()-4)</f>
        <v/>
      </c>
      <c r="B56" s="14"/>
      <c r="C56" s="15"/>
      <c r="D56" s="15"/>
      <c r="E56" s="16"/>
      <c r="F56" s="13"/>
      <c r="G56" s="15"/>
      <c r="H56" s="15"/>
      <c r="I56" s="15"/>
      <c r="J56" s="15"/>
      <c r="K56" s="15"/>
      <c r="L56" s="14"/>
      <c r="M56" s="15"/>
      <c r="N56" s="11" t="str">
        <f aca="false">IFERROR(IF($B56="","",$B56+INDEX(Durees,MATCH($G56,Categories,0))),"")</f>
        <v/>
      </c>
      <c r="O56" s="12" t="str">
        <f aca="true">IFERROR(IF(OR($N56="",$L56&lt;&gt;""),"",IF(TODAY()&gt;$N56,"Échéance dépassée",IF(TODAY()&gt;=$N56-14,"À traiter sous 15 j",""))),"")</f>
        <v/>
      </c>
    </row>
    <row r="57" customFormat="false" ht="15" hidden="false" customHeight="false" outlineLevel="0" collapsed="false">
      <c r="A57" s="17" t="str">
        <f aca="false">IF($B57="","",ROW()-4)</f>
        <v/>
      </c>
      <c r="B57" s="18"/>
      <c r="C57" s="19"/>
      <c r="D57" s="19"/>
      <c r="E57" s="20"/>
      <c r="F57" s="17"/>
      <c r="G57" s="19"/>
      <c r="H57" s="19"/>
      <c r="I57" s="19"/>
      <c r="J57" s="19"/>
      <c r="K57" s="19"/>
      <c r="L57" s="18"/>
      <c r="M57" s="19"/>
      <c r="N57" s="11" t="str">
        <f aca="false">IFERROR(IF($B57="","",$B57+INDEX(Durees,MATCH($G57,Categories,0))),"")</f>
        <v/>
      </c>
      <c r="O57" s="12" t="str">
        <f aca="true">IFERROR(IF(OR($N57="",$L57&lt;&gt;""),"",IF(TODAY()&gt;$N57,"Échéance dépassée",IF(TODAY()&gt;=$N57-14,"À traiter sous 15 j",""))),"")</f>
        <v/>
      </c>
    </row>
    <row r="58" customFormat="false" ht="15" hidden="false" customHeight="false" outlineLevel="0" collapsed="false">
      <c r="A58" s="13" t="str">
        <f aca="false">IF($B58="","",ROW()-4)</f>
        <v/>
      </c>
      <c r="B58" s="14"/>
      <c r="C58" s="15"/>
      <c r="D58" s="15"/>
      <c r="E58" s="16"/>
      <c r="F58" s="13"/>
      <c r="G58" s="15"/>
      <c r="H58" s="15"/>
      <c r="I58" s="15"/>
      <c r="J58" s="15"/>
      <c r="K58" s="15"/>
      <c r="L58" s="14"/>
      <c r="M58" s="15"/>
      <c r="N58" s="11" t="str">
        <f aca="false">IFERROR(IF($B58="","",$B58+INDEX(Durees,MATCH($G58,Categories,0))),"")</f>
        <v/>
      </c>
      <c r="O58" s="12" t="str">
        <f aca="true">IFERROR(IF(OR($N58="",$L58&lt;&gt;""),"",IF(TODAY()&gt;$N58,"Échéance dépassée",IF(TODAY()&gt;=$N58-14,"À traiter sous 15 j",""))),"")</f>
        <v/>
      </c>
    </row>
    <row r="59" customFormat="false" ht="15" hidden="false" customHeight="false" outlineLevel="0" collapsed="false">
      <c r="A59" s="17" t="str">
        <f aca="false">IF($B59="","",ROW()-4)</f>
        <v/>
      </c>
      <c r="B59" s="18"/>
      <c r="C59" s="19"/>
      <c r="D59" s="19"/>
      <c r="E59" s="20"/>
      <c r="F59" s="17"/>
      <c r="G59" s="19"/>
      <c r="H59" s="19"/>
      <c r="I59" s="19"/>
      <c r="J59" s="19"/>
      <c r="K59" s="19"/>
      <c r="L59" s="18"/>
      <c r="M59" s="19"/>
      <c r="N59" s="11" t="str">
        <f aca="false">IFERROR(IF($B59="","",$B59+INDEX(Durees,MATCH($G59,Categories,0))),"")</f>
        <v/>
      </c>
      <c r="O59" s="12" t="str">
        <f aca="true">IFERROR(IF(OR($N59="",$L59&lt;&gt;""),"",IF(TODAY()&gt;$N59,"Échéance dépassée",IF(TODAY()&gt;=$N59-14,"À traiter sous 15 j",""))),"")</f>
        <v/>
      </c>
    </row>
    <row r="60" customFormat="false" ht="15" hidden="false" customHeight="false" outlineLevel="0" collapsed="false">
      <c r="A60" s="13" t="str">
        <f aca="false">IF($B60="","",ROW()-4)</f>
        <v/>
      </c>
      <c r="B60" s="14"/>
      <c r="C60" s="15"/>
      <c r="D60" s="15"/>
      <c r="E60" s="16"/>
      <c r="F60" s="13"/>
      <c r="G60" s="15"/>
      <c r="H60" s="15"/>
      <c r="I60" s="15"/>
      <c r="J60" s="15"/>
      <c r="K60" s="15"/>
      <c r="L60" s="14"/>
      <c r="M60" s="15"/>
      <c r="N60" s="11" t="str">
        <f aca="false">IFERROR(IF($B60="","",$B60+INDEX(Durees,MATCH($G60,Categories,0))),"")</f>
        <v/>
      </c>
      <c r="O60" s="12" t="str">
        <f aca="true">IFERROR(IF(OR($N60="",$L60&lt;&gt;""),"",IF(TODAY()&gt;$N60,"Échéance dépassée",IF(TODAY()&gt;=$N60-14,"À traiter sous 15 j",""))),"")</f>
        <v/>
      </c>
    </row>
    <row r="61" customFormat="false" ht="15" hidden="false" customHeight="false" outlineLevel="0" collapsed="false">
      <c r="A61" s="17" t="str">
        <f aca="false">IF($B61="","",ROW()-4)</f>
        <v/>
      </c>
      <c r="B61" s="18"/>
      <c r="C61" s="19"/>
      <c r="D61" s="19"/>
      <c r="E61" s="20"/>
      <c r="F61" s="17"/>
      <c r="G61" s="19"/>
      <c r="H61" s="19"/>
      <c r="I61" s="19"/>
      <c r="J61" s="19"/>
      <c r="K61" s="19"/>
      <c r="L61" s="18"/>
      <c r="M61" s="19"/>
      <c r="N61" s="11" t="str">
        <f aca="false">IFERROR(IF($B61="","",$B61+INDEX(Durees,MATCH($G61,Categories,0))),"")</f>
        <v/>
      </c>
      <c r="O61" s="12" t="str">
        <f aca="true">IFERROR(IF(OR($N61="",$L61&lt;&gt;""),"",IF(TODAY()&gt;$N61,"Échéance dépassée",IF(TODAY()&gt;=$N61-14,"À traiter sous 15 j",""))),"")</f>
        <v/>
      </c>
    </row>
    <row r="62" customFormat="false" ht="15" hidden="false" customHeight="false" outlineLevel="0" collapsed="false">
      <c r="A62" s="13" t="str">
        <f aca="false">IF($B62="","",ROW()-4)</f>
        <v/>
      </c>
      <c r="B62" s="14"/>
      <c r="C62" s="15"/>
      <c r="D62" s="15"/>
      <c r="E62" s="16"/>
      <c r="F62" s="13"/>
      <c r="G62" s="15"/>
      <c r="H62" s="15"/>
      <c r="I62" s="15"/>
      <c r="J62" s="15"/>
      <c r="K62" s="15"/>
      <c r="L62" s="14"/>
      <c r="M62" s="15"/>
      <c r="N62" s="11" t="str">
        <f aca="false">IFERROR(IF($B62="","",$B62+INDEX(Durees,MATCH($G62,Categories,0))),"")</f>
        <v/>
      </c>
      <c r="O62" s="12" t="str">
        <f aca="true">IFERROR(IF(OR($N62="",$L62&lt;&gt;""),"",IF(TODAY()&gt;$N62,"Échéance dépassée",IF(TODAY()&gt;=$N62-14,"À traiter sous 15 j",""))),"")</f>
        <v/>
      </c>
    </row>
    <row r="63" customFormat="false" ht="15" hidden="false" customHeight="false" outlineLevel="0" collapsed="false">
      <c r="A63" s="17" t="str">
        <f aca="false">IF($B63="","",ROW()-4)</f>
        <v/>
      </c>
      <c r="B63" s="18"/>
      <c r="C63" s="19"/>
      <c r="D63" s="19"/>
      <c r="E63" s="20"/>
      <c r="F63" s="17"/>
      <c r="G63" s="19"/>
      <c r="H63" s="19"/>
      <c r="I63" s="19"/>
      <c r="J63" s="19"/>
      <c r="K63" s="19"/>
      <c r="L63" s="18"/>
      <c r="M63" s="19"/>
      <c r="N63" s="11" t="str">
        <f aca="false">IFERROR(IF($B63="","",$B63+INDEX(Durees,MATCH($G63,Categories,0))),"")</f>
        <v/>
      </c>
      <c r="O63" s="12" t="str">
        <f aca="true">IFERROR(IF(OR($N63="",$L63&lt;&gt;""),"",IF(TODAY()&gt;$N63,"Échéance dépassée",IF(TODAY()&gt;=$N63-14,"À traiter sous 15 j",""))),"")</f>
        <v/>
      </c>
    </row>
    <row r="64" customFormat="false" ht="15" hidden="false" customHeight="false" outlineLevel="0" collapsed="false">
      <c r="A64" s="13" t="str">
        <f aca="false">IF($B64="","",ROW()-4)</f>
        <v/>
      </c>
      <c r="B64" s="14"/>
      <c r="C64" s="15"/>
      <c r="D64" s="15"/>
      <c r="E64" s="16"/>
      <c r="F64" s="13"/>
      <c r="G64" s="15"/>
      <c r="H64" s="15"/>
      <c r="I64" s="15"/>
      <c r="J64" s="15"/>
      <c r="K64" s="15"/>
      <c r="L64" s="14"/>
      <c r="M64" s="15"/>
      <c r="N64" s="11" t="str">
        <f aca="false">IFERROR(IF($B64="","",$B64+INDEX(Durees,MATCH($G64,Categories,0))),"")</f>
        <v/>
      </c>
      <c r="O64" s="12" t="str">
        <f aca="true">IFERROR(IF(OR($N64="",$L64&lt;&gt;""),"",IF(TODAY()&gt;$N64,"Échéance dépassée",IF(TODAY()&gt;=$N64-14,"À traiter sous 15 j",""))),"")</f>
        <v/>
      </c>
    </row>
    <row r="65" customFormat="false" ht="15" hidden="false" customHeight="false" outlineLevel="0" collapsed="false">
      <c r="A65" s="17" t="str">
        <f aca="false">IF($B65="","",ROW()-4)</f>
        <v/>
      </c>
      <c r="B65" s="18"/>
      <c r="C65" s="19"/>
      <c r="D65" s="19"/>
      <c r="E65" s="20"/>
      <c r="F65" s="17"/>
      <c r="G65" s="19"/>
      <c r="H65" s="19"/>
      <c r="I65" s="19"/>
      <c r="J65" s="19"/>
      <c r="K65" s="19"/>
      <c r="L65" s="18"/>
      <c r="M65" s="19"/>
      <c r="N65" s="11" t="str">
        <f aca="false">IFERROR(IF($B65="","",$B65+INDEX(Durees,MATCH($G65,Categories,0))),"")</f>
        <v/>
      </c>
      <c r="O65" s="12" t="str">
        <f aca="true">IFERROR(IF(OR($N65="",$L65&lt;&gt;""),"",IF(TODAY()&gt;$N65,"Échéance dépassée",IF(TODAY()&gt;=$N65-14,"À traiter sous 15 j",""))),"")</f>
        <v/>
      </c>
    </row>
    <row r="66" customFormat="false" ht="15" hidden="false" customHeight="false" outlineLevel="0" collapsed="false">
      <c r="A66" s="13" t="str">
        <f aca="false">IF($B66="","",ROW()-4)</f>
        <v/>
      </c>
      <c r="B66" s="14"/>
      <c r="C66" s="15"/>
      <c r="D66" s="15"/>
      <c r="E66" s="16"/>
      <c r="F66" s="13"/>
      <c r="G66" s="15"/>
      <c r="H66" s="15"/>
      <c r="I66" s="15"/>
      <c r="J66" s="15"/>
      <c r="K66" s="15"/>
      <c r="L66" s="14"/>
      <c r="M66" s="15"/>
      <c r="N66" s="11" t="str">
        <f aca="false">IFERROR(IF($B66="","",$B66+INDEX(Durees,MATCH($G66,Categories,0))),"")</f>
        <v/>
      </c>
      <c r="O66" s="12" t="str">
        <f aca="true">IFERROR(IF(OR($N66="",$L66&lt;&gt;""),"",IF(TODAY()&gt;$N66,"Échéance dépassée",IF(TODAY()&gt;=$N66-14,"À traiter sous 15 j",""))),"")</f>
        <v/>
      </c>
    </row>
    <row r="67" customFormat="false" ht="15" hidden="false" customHeight="false" outlineLevel="0" collapsed="false">
      <c r="A67" s="17" t="str">
        <f aca="false">IF($B67="","",ROW()-4)</f>
        <v/>
      </c>
      <c r="B67" s="18"/>
      <c r="C67" s="19"/>
      <c r="D67" s="19"/>
      <c r="E67" s="20"/>
      <c r="F67" s="17"/>
      <c r="G67" s="19"/>
      <c r="H67" s="19"/>
      <c r="I67" s="19"/>
      <c r="J67" s="19"/>
      <c r="K67" s="19"/>
      <c r="L67" s="18"/>
      <c r="M67" s="19"/>
      <c r="N67" s="11" t="str">
        <f aca="false">IFERROR(IF($B67="","",$B67+INDEX(Durees,MATCH($G67,Categories,0))),"")</f>
        <v/>
      </c>
      <c r="O67" s="12" t="str">
        <f aca="true">IFERROR(IF(OR($N67="",$L67&lt;&gt;""),"",IF(TODAY()&gt;$N67,"Échéance dépassée",IF(TODAY()&gt;=$N67-14,"À traiter sous 15 j",""))),"")</f>
        <v/>
      </c>
    </row>
    <row r="68" customFormat="false" ht="15" hidden="false" customHeight="false" outlineLevel="0" collapsed="false">
      <c r="A68" s="13" t="str">
        <f aca="false">IF($B68="","",ROW()-4)</f>
        <v/>
      </c>
      <c r="B68" s="14"/>
      <c r="C68" s="15"/>
      <c r="D68" s="15"/>
      <c r="E68" s="16"/>
      <c r="F68" s="13"/>
      <c r="G68" s="15"/>
      <c r="H68" s="15"/>
      <c r="I68" s="15"/>
      <c r="J68" s="15"/>
      <c r="K68" s="15"/>
      <c r="L68" s="14"/>
      <c r="M68" s="15"/>
      <c r="N68" s="11" t="str">
        <f aca="false">IFERROR(IF($B68="","",$B68+INDEX(Durees,MATCH($G68,Categories,0))),"")</f>
        <v/>
      </c>
      <c r="O68" s="12" t="str">
        <f aca="true">IFERROR(IF(OR($N68="",$L68&lt;&gt;""),"",IF(TODAY()&gt;$N68,"Échéance dépassée",IF(TODAY()&gt;=$N68-14,"À traiter sous 15 j",""))),"")</f>
        <v/>
      </c>
    </row>
    <row r="69" customFormat="false" ht="15" hidden="false" customHeight="false" outlineLevel="0" collapsed="false">
      <c r="A69" s="17" t="str">
        <f aca="false">IF($B69="","",ROW()-4)</f>
        <v/>
      </c>
      <c r="B69" s="18"/>
      <c r="C69" s="19"/>
      <c r="D69" s="19"/>
      <c r="E69" s="20"/>
      <c r="F69" s="17"/>
      <c r="G69" s="19"/>
      <c r="H69" s="19"/>
      <c r="I69" s="19"/>
      <c r="J69" s="19"/>
      <c r="K69" s="19"/>
      <c r="L69" s="18"/>
      <c r="M69" s="19"/>
      <c r="N69" s="11" t="str">
        <f aca="false">IFERROR(IF($B69="","",$B69+INDEX(Durees,MATCH($G69,Categories,0))),"")</f>
        <v/>
      </c>
      <c r="O69" s="12" t="str">
        <f aca="true">IFERROR(IF(OR($N69="",$L69&lt;&gt;""),"",IF(TODAY()&gt;$N69,"Échéance dépassée",IF(TODAY()&gt;=$N69-14,"À traiter sous 15 j",""))),"")</f>
        <v/>
      </c>
    </row>
    <row r="70" customFormat="false" ht="15" hidden="false" customHeight="false" outlineLevel="0" collapsed="false">
      <c r="A70" s="13" t="str">
        <f aca="false">IF($B70="","",ROW()-4)</f>
        <v/>
      </c>
      <c r="B70" s="14"/>
      <c r="C70" s="15"/>
      <c r="D70" s="15"/>
      <c r="E70" s="16"/>
      <c r="F70" s="13"/>
      <c r="G70" s="15"/>
      <c r="H70" s="15"/>
      <c r="I70" s="15"/>
      <c r="J70" s="15"/>
      <c r="K70" s="15"/>
      <c r="L70" s="14"/>
      <c r="M70" s="15"/>
      <c r="N70" s="11" t="str">
        <f aca="false">IFERROR(IF($B70="","",$B70+INDEX(Durees,MATCH($G70,Categories,0))),"")</f>
        <v/>
      </c>
      <c r="O70" s="12" t="str">
        <f aca="true">IFERROR(IF(OR($N70="",$L70&lt;&gt;""),"",IF(TODAY()&gt;$N70,"Échéance dépassée",IF(TODAY()&gt;=$N70-14,"À traiter sous 15 j",""))),"")</f>
        <v/>
      </c>
    </row>
    <row r="71" customFormat="false" ht="15" hidden="false" customHeight="false" outlineLevel="0" collapsed="false">
      <c r="A71" s="17" t="str">
        <f aca="false">IF($B71="","",ROW()-4)</f>
        <v/>
      </c>
      <c r="B71" s="18"/>
      <c r="C71" s="19"/>
      <c r="D71" s="19"/>
      <c r="E71" s="20"/>
      <c r="F71" s="17"/>
      <c r="G71" s="19"/>
      <c r="H71" s="19"/>
      <c r="I71" s="19"/>
      <c r="J71" s="19"/>
      <c r="K71" s="19"/>
      <c r="L71" s="18"/>
      <c r="M71" s="19"/>
      <c r="N71" s="11" t="str">
        <f aca="false">IFERROR(IF($B71="","",$B71+INDEX(Durees,MATCH($G71,Categories,0))),"")</f>
        <v/>
      </c>
      <c r="O71" s="12" t="str">
        <f aca="true">IFERROR(IF(OR($N71="",$L71&lt;&gt;""),"",IF(TODAY()&gt;$N71,"Échéance dépassée",IF(TODAY()&gt;=$N71-14,"À traiter sous 15 j",""))),"")</f>
        <v/>
      </c>
    </row>
    <row r="72" customFormat="false" ht="15" hidden="false" customHeight="false" outlineLevel="0" collapsed="false">
      <c r="A72" s="13" t="str">
        <f aca="false">IF($B72="","",ROW()-4)</f>
        <v/>
      </c>
      <c r="B72" s="14"/>
      <c r="C72" s="15"/>
      <c r="D72" s="15"/>
      <c r="E72" s="16"/>
      <c r="F72" s="13"/>
      <c r="G72" s="15"/>
      <c r="H72" s="15"/>
      <c r="I72" s="15"/>
      <c r="J72" s="15"/>
      <c r="K72" s="15"/>
      <c r="L72" s="14"/>
      <c r="M72" s="15"/>
      <c r="N72" s="11" t="str">
        <f aca="false">IFERROR(IF($B72="","",$B72+INDEX(Durees,MATCH($G72,Categories,0))),"")</f>
        <v/>
      </c>
      <c r="O72" s="12" t="str">
        <f aca="true">IFERROR(IF(OR($N72="",$L72&lt;&gt;""),"",IF(TODAY()&gt;$N72,"Échéance dépassée",IF(TODAY()&gt;=$N72-14,"À traiter sous 15 j",""))),"")</f>
        <v/>
      </c>
    </row>
    <row r="73" customFormat="false" ht="15" hidden="false" customHeight="false" outlineLevel="0" collapsed="false">
      <c r="A73" s="17" t="str">
        <f aca="false">IF($B73="","",ROW()-4)</f>
        <v/>
      </c>
      <c r="B73" s="18"/>
      <c r="C73" s="19"/>
      <c r="D73" s="19"/>
      <c r="E73" s="20"/>
      <c r="F73" s="17"/>
      <c r="G73" s="19"/>
      <c r="H73" s="19"/>
      <c r="I73" s="19"/>
      <c r="J73" s="19"/>
      <c r="K73" s="19"/>
      <c r="L73" s="18"/>
      <c r="M73" s="19"/>
      <c r="N73" s="11" t="str">
        <f aca="false">IFERROR(IF($B73="","",$B73+INDEX(Durees,MATCH($G73,Categories,0))),"")</f>
        <v/>
      </c>
      <c r="O73" s="12" t="str">
        <f aca="true">IFERROR(IF(OR($N73="",$L73&lt;&gt;""),"",IF(TODAY()&gt;$N73,"Échéance dépassée",IF(TODAY()&gt;=$N73-14,"À traiter sous 15 j",""))),"")</f>
        <v/>
      </c>
    </row>
    <row r="74" customFormat="false" ht="15" hidden="false" customHeight="false" outlineLevel="0" collapsed="false">
      <c r="A74" s="13" t="str">
        <f aca="false">IF($B74="","",ROW()-4)</f>
        <v/>
      </c>
      <c r="B74" s="14"/>
      <c r="C74" s="15"/>
      <c r="D74" s="15"/>
      <c r="E74" s="16"/>
      <c r="F74" s="13"/>
      <c r="G74" s="15"/>
      <c r="H74" s="15"/>
      <c r="I74" s="15"/>
      <c r="J74" s="15"/>
      <c r="K74" s="15"/>
      <c r="L74" s="14"/>
      <c r="M74" s="15"/>
      <c r="N74" s="11" t="str">
        <f aca="false">IFERROR(IF($B74="","",$B74+INDEX(Durees,MATCH($G74,Categories,0))),"")</f>
        <v/>
      </c>
      <c r="O74" s="12" t="str">
        <f aca="true">IFERROR(IF(OR($N74="",$L74&lt;&gt;""),"",IF(TODAY()&gt;$N74,"Échéance dépassée",IF(TODAY()&gt;=$N74-14,"À traiter sous 15 j",""))),"")</f>
        <v/>
      </c>
    </row>
    <row r="75" customFormat="false" ht="15" hidden="false" customHeight="false" outlineLevel="0" collapsed="false">
      <c r="A75" s="17" t="str">
        <f aca="false">IF($B75="","",ROW()-4)</f>
        <v/>
      </c>
      <c r="B75" s="18"/>
      <c r="C75" s="19"/>
      <c r="D75" s="19"/>
      <c r="E75" s="20"/>
      <c r="F75" s="17"/>
      <c r="G75" s="19"/>
      <c r="H75" s="19"/>
      <c r="I75" s="19"/>
      <c r="J75" s="19"/>
      <c r="K75" s="19"/>
      <c r="L75" s="18"/>
      <c r="M75" s="19"/>
      <c r="N75" s="11" t="str">
        <f aca="false">IFERROR(IF($B75="","",$B75+INDEX(Durees,MATCH($G75,Categories,0))),"")</f>
        <v/>
      </c>
      <c r="O75" s="12" t="str">
        <f aca="true">IFERROR(IF(OR($N75="",$L75&lt;&gt;""),"",IF(TODAY()&gt;$N75,"Échéance dépassée",IF(TODAY()&gt;=$N75-14,"À traiter sous 15 j",""))),"")</f>
        <v/>
      </c>
    </row>
    <row r="76" customFormat="false" ht="15" hidden="false" customHeight="false" outlineLevel="0" collapsed="false">
      <c r="A76" s="13" t="str">
        <f aca="false">IF($B76="","",ROW()-4)</f>
        <v/>
      </c>
      <c r="B76" s="14"/>
      <c r="C76" s="15"/>
      <c r="D76" s="15"/>
      <c r="E76" s="16"/>
      <c r="F76" s="13"/>
      <c r="G76" s="15"/>
      <c r="H76" s="15"/>
      <c r="I76" s="15"/>
      <c r="J76" s="15"/>
      <c r="K76" s="15"/>
      <c r="L76" s="14"/>
      <c r="M76" s="15"/>
      <c r="N76" s="11" t="str">
        <f aca="false">IFERROR(IF($B76="","",$B76+INDEX(Durees,MATCH($G76,Categories,0))),"")</f>
        <v/>
      </c>
      <c r="O76" s="12" t="str">
        <f aca="true">IFERROR(IF(OR($N76="",$L76&lt;&gt;""),"",IF(TODAY()&gt;$N76,"Échéance dépassée",IF(TODAY()&gt;=$N76-14,"À traiter sous 15 j",""))),"")</f>
        <v/>
      </c>
    </row>
    <row r="77" customFormat="false" ht="15" hidden="false" customHeight="false" outlineLevel="0" collapsed="false">
      <c r="A77" s="17" t="str">
        <f aca="false">IF($B77="","",ROW()-4)</f>
        <v/>
      </c>
      <c r="B77" s="18"/>
      <c r="C77" s="19"/>
      <c r="D77" s="19"/>
      <c r="E77" s="20"/>
      <c r="F77" s="17"/>
      <c r="G77" s="19"/>
      <c r="H77" s="19"/>
      <c r="I77" s="19"/>
      <c r="J77" s="19"/>
      <c r="K77" s="19"/>
      <c r="L77" s="18"/>
      <c r="M77" s="19"/>
      <c r="N77" s="11" t="str">
        <f aca="false">IFERROR(IF($B77="","",$B77+INDEX(Durees,MATCH($G77,Categories,0))),"")</f>
        <v/>
      </c>
      <c r="O77" s="12" t="str">
        <f aca="true">IFERROR(IF(OR($N77="",$L77&lt;&gt;""),"",IF(TODAY()&gt;$N77,"Échéance dépassée",IF(TODAY()&gt;=$N77-14,"À traiter sous 15 j",""))),"")</f>
        <v/>
      </c>
    </row>
    <row r="78" customFormat="false" ht="15" hidden="false" customHeight="false" outlineLevel="0" collapsed="false">
      <c r="A78" s="13" t="str">
        <f aca="false">IF($B78="","",ROW()-4)</f>
        <v/>
      </c>
      <c r="B78" s="14"/>
      <c r="C78" s="15"/>
      <c r="D78" s="15"/>
      <c r="E78" s="16"/>
      <c r="F78" s="13"/>
      <c r="G78" s="15"/>
      <c r="H78" s="15"/>
      <c r="I78" s="15"/>
      <c r="J78" s="15"/>
      <c r="K78" s="15"/>
      <c r="L78" s="14"/>
      <c r="M78" s="15"/>
      <c r="N78" s="11" t="str">
        <f aca="false">IFERROR(IF($B78="","",$B78+INDEX(Durees,MATCH($G78,Categories,0))),"")</f>
        <v/>
      </c>
      <c r="O78" s="12" t="str">
        <f aca="true">IFERROR(IF(OR($N78="",$L78&lt;&gt;""),"",IF(TODAY()&gt;$N78,"Échéance dépassée",IF(TODAY()&gt;=$N78-14,"À traiter sous 15 j",""))),"")</f>
        <v/>
      </c>
    </row>
    <row r="79" customFormat="false" ht="15" hidden="false" customHeight="false" outlineLevel="0" collapsed="false">
      <c r="A79" s="17" t="str">
        <f aca="false">IF($B79="","",ROW()-4)</f>
        <v/>
      </c>
      <c r="B79" s="18"/>
      <c r="C79" s="19"/>
      <c r="D79" s="19"/>
      <c r="E79" s="20"/>
      <c r="F79" s="17"/>
      <c r="G79" s="19"/>
      <c r="H79" s="19"/>
      <c r="I79" s="19"/>
      <c r="J79" s="19"/>
      <c r="K79" s="19"/>
      <c r="L79" s="18"/>
      <c r="M79" s="19"/>
      <c r="N79" s="11" t="str">
        <f aca="false">IFERROR(IF($B79="","",$B79+INDEX(Durees,MATCH($G79,Categories,0))),"")</f>
        <v/>
      </c>
      <c r="O79" s="12" t="str">
        <f aca="true">IFERROR(IF(OR($N79="",$L79&lt;&gt;""),"",IF(TODAY()&gt;$N79,"Échéance dépassée",IF(TODAY()&gt;=$N79-14,"À traiter sous 15 j",""))),"")</f>
        <v/>
      </c>
    </row>
    <row r="80" customFormat="false" ht="15" hidden="false" customHeight="false" outlineLevel="0" collapsed="false">
      <c r="A80" s="13" t="str">
        <f aca="false">IF($B80="","",ROW()-4)</f>
        <v/>
      </c>
      <c r="B80" s="14"/>
      <c r="C80" s="15"/>
      <c r="D80" s="15"/>
      <c r="E80" s="16"/>
      <c r="F80" s="13"/>
      <c r="G80" s="15"/>
      <c r="H80" s="15"/>
      <c r="I80" s="15"/>
      <c r="J80" s="15"/>
      <c r="K80" s="15"/>
      <c r="L80" s="14"/>
      <c r="M80" s="15"/>
      <c r="N80" s="11" t="str">
        <f aca="false">IFERROR(IF($B80="","",$B80+INDEX(Durees,MATCH($G80,Categories,0))),"")</f>
        <v/>
      </c>
      <c r="O80" s="12" t="str">
        <f aca="true">IFERROR(IF(OR($N80="",$L80&lt;&gt;""),"",IF(TODAY()&gt;$N80,"Échéance dépassée",IF(TODAY()&gt;=$N80-14,"À traiter sous 15 j",""))),"")</f>
        <v/>
      </c>
    </row>
    <row r="81" customFormat="false" ht="15" hidden="false" customHeight="false" outlineLevel="0" collapsed="false">
      <c r="A81" s="17" t="str">
        <f aca="false">IF($B81="","",ROW()-4)</f>
        <v/>
      </c>
      <c r="B81" s="18"/>
      <c r="C81" s="19"/>
      <c r="D81" s="19"/>
      <c r="E81" s="20"/>
      <c r="F81" s="17"/>
      <c r="G81" s="19"/>
      <c r="H81" s="19"/>
      <c r="I81" s="19"/>
      <c r="J81" s="19"/>
      <c r="K81" s="19"/>
      <c r="L81" s="18"/>
      <c r="M81" s="19"/>
      <c r="N81" s="11" t="str">
        <f aca="false">IFERROR(IF($B81="","",$B81+INDEX(Durees,MATCH($G81,Categories,0))),"")</f>
        <v/>
      </c>
      <c r="O81" s="12" t="str">
        <f aca="true">IFERROR(IF(OR($N81="",$L81&lt;&gt;""),"",IF(TODAY()&gt;$N81,"Échéance dépassée",IF(TODAY()&gt;=$N81-14,"À traiter sous 15 j",""))),"")</f>
        <v/>
      </c>
    </row>
    <row r="82" customFormat="false" ht="15" hidden="false" customHeight="false" outlineLevel="0" collapsed="false">
      <c r="A82" s="13" t="str">
        <f aca="false">IF($B82="","",ROW()-4)</f>
        <v/>
      </c>
      <c r="B82" s="14"/>
      <c r="C82" s="15"/>
      <c r="D82" s="15"/>
      <c r="E82" s="16"/>
      <c r="F82" s="13"/>
      <c r="G82" s="15"/>
      <c r="H82" s="15"/>
      <c r="I82" s="15"/>
      <c r="J82" s="15"/>
      <c r="K82" s="15"/>
      <c r="L82" s="14"/>
      <c r="M82" s="15"/>
      <c r="N82" s="11" t="str">
        <f aca="false">IFERROR(IF($B82="","",$B82+INDEX(Durees,MATCH($G82,Categories,0))),"")</f>
        <v/>
      </c>
      <c r="O82" s="12" t="str">
        <f aca="true">IFERROR(IF(OR($N82="",$L82&lt;&gt;""),"",IF(TODAY()&gt;$N82,"Échéance dépassée",IF(TODAY()&gt;=$N82-14,"À traiter sous 15 j",""))),"")</f>
        <v/>
      </c>
    </row>
    <row r="83" customFormat="false" ht="15" hidden="false" customHeight="false" outlineLevel="0" collapsed="false">
      <c r="A83" s="17" t="str">
        <f aca="false">IF($B83="","",ROW()-4)</f>
        <v/>
      </c>
      <c r="B83" s="18"/>
      <c r="C83" s="19"/>
      <c r="D83" s="19"/>
      <c r="E83" s="20"/>
      <c r="F83" s="17"/>
      <c r="G83" s="19"/>
      <c r="H83" s="19"/>
      <c r="I83" s="19"/>
      <c r="J83" s="19"/>
      <c r="K83" s="19"/>
      <c r="L83" s="18"/>
      <c r="M83" s="19"/>
      <c r="N83" s="11" t="str">
        <f aca="false">IFERROR(IF($B83="","",$B83+INDEX(Durees,MATCH($G83,Categories,0))),"")</f>
        <v/>
      </c>
      <c r="O83" s="12" t="str">
        <f aca="true">IFERROR(IF(OR($N83="",$L83&lt;&gt;""),"",IF(TODAY()&gt;$N83,"Échéance dépassée",IF(TODAY()&gt;=$N83-14,"À traiter sous 15 j",""))),"")</f>
        <v/>
      </c>
    </row>
    <row r="84" customFormat="false" ht="15" hidden="false" customHeight="false" outlineLevel="0" collapsed="false">
      <c r="A84" s="13" t="str">
        <f aca="false">IF($B84="","",ROW()-4)</f>
        <v/>
      </c>
      <c r="B84" s="14"/>
      <c r="C84" s="15"/>
      <c r="D84" s="15"/>
      <c r="E84" s="16"/>
      <c r="F84" s="13"/>
      <c r="G84" s="15"/>
      <c r="H84" s="15"/>
      <c r="I84" s="15"/>
      <c r="J84" s="15"/>
      <c r="K84" s="15"/>
      <c r="L84" s="14"/>
      <c r="M84" s="15"/>
      <c r="N84" s="11" t="str">
        <f aca="false">IFERROR(IF($B84="","",$B84+INDEX(Durees,MATCH($G84,Categories,0))),"")</f>
        <v/>
      </c>
      <c r="O84" s="12" t="str">
        <f aca="true">IFERROR(IF(OR($N84="",$L84&lt;&gt;""),"",IF(TODAY()&gt;$N84,"Échéance dépassée",IF(TODAY()&gt;=$N84-14,"À traiter sous 15 j",""))),"")</f>
        <v/>
      </c>
    </row>
    <row r="85" customFormat="false" ht="15" hidden="false" customHeight="false" outlineLevel="0" collapsed="false">
      <c r="A85" s="17" t="str">
        <f aca="false">IF($B85="","",ROW()-4)</f>
        <v/>
      </c>
      <c r="B85" s="18"/>
      <c r="C85" s="19"/>
      <c r="D85" s="19"/>
      <c r="E85" s="20"/>
      <c r="F85" s="17"/>
      <c r="G85" s="19"/>
      <c r="H85" s="19"/>
      <c r="I85" s="19"/>
      <c r="J85" s="19"/>
      <c r="K85" s="19"/>
      <c r="L85" s="18"/>
      <c r="M85" s="19"/>
      <c r="N85" s="11" t="str">
        <f aca="false">IFERROR(IF($B85="","",$B85+INDEX(Durees,MATCH($G85,Categories,0))),"")</f>
        <v/>
      </c>
      <c r="O85" s="12" t="str">
        <f aca="true">IFERROR(IF(OR($N85="",$L85&lt;&gt;""),"",IF(TODAY()&gt;$N85,"Échéance dépassée",IF(TODAY()&gt;=$N85-14,"À traiter sous 15 j",""))),"")</f>
        <v/>
      </c>
    </row>
    <row r="86" customFormat="false" ht="15" hidden="false" customHeight="false" outlineLevel="0" collapsed="false">
      <c r="A86" s="13" t="str">
        <f aca="false">IF($B86="","",ROW()-4)</f>
        <v/>
      </c>
      <c r="B86" s="14"/>
      <c r="C86" s="15"/>
      <c r="D86" s="15"/>
      <c r="E86" s="16"/>
      <c r="F86" s="13"/>
      <c r="G86" s="15"/>
      <c r="H86" s="15"/>
      <c r="I86" s="15"/>
      <c r="J86" s="15"/>
      <c r="K86" s="15"/>
      <c r="L86" s="14"/>
      <c r="M86" s="15"/>
      <c r="N86" s="11" t="str">
        <f aca="false">IFERROR(IF($B86="","",$B86+INDEX(Durees,MATCH($G86,Categories,0))),"")</f>
        <v/>
      </c>
      <c r="O86" s="12" t="str">
        <f aca="true">IFERROR(IF(OR($N86="",$L86&lt;&gt;""),"",IF(TODAY()&gt;$N86,"Échéance dépassée",IF(TODAY()&gt;=$N86-14,"À traiter sous 15 j",""))),"")</f>
        <v/>
      </c>
    </row>
    <row r="87" customFormat="false" ht="15" hidden="false" customHeight="false" outlineLevel="0" collapsed="false">
      <c r="A87" s="17" t="str">
        <f aca="false">IF($B87="","",ROW()-4)</f>
        <v/>
      </c>
      <c r="B87" s="18"/>
      <c r="C87" s="19"/>
      <c r="D87" s="19"/>
      <c r="E87" s="20"/>
      <c r="F87" s="17"/>
      <c r="G87" s="19"/>
      <c r="H87" s="19"/>
      <c r="I87" s="19"/>
      <c r="J87" s="19"/>
      <c r="K87" s="19"/>
      <c r="L87" s="18"/>
      <c r="M87" s="19"/>
      <c r="N87" s="11" t="str">
        <f aca="false">IFERROR(IF($B87="","",$B87+INDEX(Durees,MATCH($G87,Categories,0))),"")</f>
        <v/>
      </c>
      <c r="O87" s="12" t="str">
        <f aca="true">IFERROR(IF(OR($N87="",$L87&lt;&gt;""),"",IF(TODAY()&gt;$N87,"Échéance dépassée",IF(TODAY()&gt;=$N87-14,"À traiter sous 15 j",""))),"")</f>
        <v/>
      </c>
    </row>
    <row r="88" customFormat="false" ht="15" hidden="false" customHeight="false" outlineLevel="0" collapsed="false">
      <c r="A88" s="13" t="str">
        <f aca="false">IF($B88="","",ROW()-4)</f>
        <v/>
      </c>
      <c r="B88" s="14"/>
      <c r="C88" s="15"/>
      <c r="D88" s="15"/>
      <c r="E88" s="16"/>
      <c r="F88" s="13"/>
      <c r="G88" s="15"/>
      <c r="H88" s="15"/>
      <c r="I88" s="15"/>
      <c r="J88" s="15"/>
      <c r="K88" s="15"/>
      <c r="L88" s="14"/>
      <c r="M88" s="15"/>
      <c r="N88" s="11" t="str">
        <f aca="false">IFERROR(IF($B88="","",$B88+INDEX(Durees,MATCH($G88,Categories,0))),"")</f>
        <v/>
      </c>
      <c r="O88" s="12" t="str">
        <f aca="true">IFERROR(IF(OR($N88="",$L88&lt;&gt;""),"",IF(TODAY()&gt;$N88,"Échéance dépassée",IF(TODAY()&gt;=$N88-14,"À traiter sous 15 j",""))),"")</f>
        <v/>
      </c>
    </row>
    <row r="89" customFormat="false" ht="15" hidden="false" customHeight="false" outlineLevel="0" collapsed="false">
      <c r="A89" s="17" t="str">
        <f aca="false">IF($B89="","",ROW()-4)</f>
        <v/>
      </c>
      <c r="B89" s="18"/>
      <c r="C89" s="19"/>
      <c r="D89" s="19"/>
      <c r="E89" s="20"/>
      <c r="F89" s="17"/>
      <c r="G89" s="19"/>
      <c r="H89" s="19"/>
      <c r="I89" s="19"/>
      <c r="J89" s="19"/>
      <c r="K89" s="19"/>
      <c r="L89" s="18"/>
      <c r="M89" s="19"/>
      <c r="N89" s="11" t="str">
        <f aca="false">IFERROR(IF($B89="","",$B89+INDEX(Durees,MATCH($G89,Categories,0))),"")</f>
        <v/>
      </c>
      <c r="O89" s="12" t="str">
        <f aca="true">IFERROR(IF(OR($N89="",$L89&lt;&gt;""),"",IF(TODAY()&gt;$N89,"Échéance dépassée",IF(TODAY()&gt;=$N89-14,"À traiter sous 15 j",""))),"")</f>
        <v/>
      </c>
    </row>
    <row r="90" customFormat="false" ht="15" hidden="false" customHeight="false" outlineLevel="0" collapsed="false">
      <c r="A90" s="13" t="str">
        <f aca="false">IF($B90="","",ROW()-4)</f>
        <v/>
      </c>
      <c r="B90" s="14"/>
      <c r="C90" s="15"/>
      <c r="D90" s="15"/>
      <c r="E90" s="16"/>
      <c r="F90" s="13"/>
      <c r="G90" s="15"/>
      <c r="H90" s="15"/>
      <c r="I90" s="15"/>
      <c r="J90" s="15"/>
      <c r="K90" s="15"/>
      <c r="L90" s="14"/>
      <c r="M90" s="15"/>
      <c r="N90" s="11" t="str">
        <f aca="false">IFERROR(IF($B90="","",$B90+INDEX(Durees,MATCH($G90,Categories,0))),"")</f>
        <v/>
      </c>
      <c r="O90" s="12" t="str">
        <f aca="true">IFERROR(IF(OR($N90="",$L90&lt;&gt;""),"",IF(TODAY()&gt;$N90,"Échéance dépassée",IF(TODAY()&gt;=$N90-14,"À traiter sous 15 j",""))),"")</f>
        <v/>
      </c>
    </row>
    <row r="91" customFormat="false" ht="15" hidden="false" customHeight="false" outlineLevel="0" collapsed="false">
      <c r="A91" s="17" t="str">
        <f aca="false">IF($B91="","",ROW()-4)</f>
        <v/>
      </c>
      <c r="B91" s="18"/>
      <c r="C91" s="19"/>
      <c r="D91" s="19"/>
      <c r="E91" s="20"/>
      <c r="F91" s="17"/>
      <c r="G91" s="19"/>
      <c r="H91" s="19"/>
      <c r="I91" s="19"/>
      <c r="J91" s="19"/>
      <c r="K91" s="19"/>
      <c r="L91" s="18"/>
      <c r="M91" s="19"/>
      <c r="N91" s="11" t="str">
        <f aca="false">IFERROR(IF($B91="","",$B91+INDEX(Durees,MATCH($G91,Categories,0))),"")</f>
        <v/>
      </c>
      <c r="O91" s="12" t="str">
        <f aca="true">IFERROR(IF(OR($N91="",$L91&lt;&gt;""),"",IF(TODAY()&gt;$N91,"Échéance dépassée",IF(TODAY()&gt;=$N91-14,"À traiter sous 15 j",""))),"")</f>
        <v/>
      </c>
    </row>
    <row r="92" customFormat="false" ht="15" hidden="false" customHeight="false" outlineLevel="0" collapsed="false">
      <c r="A92" s="13" t="str">
        <f aca="false">IF($B92="","",ROW()-4)</f>
        <v/>
      </c>
      <c r="B92" s="14"/>
      <c r="C92" s="15"/>
      <c r="D92" s="15"/>
      <c r="E92" s="16"/>
      <c r="F92" s="13"/>
      <c r="G92" s="15"/>
      <c r="H92" s="15"/>
      <c r="I92" s="15"/>
      <c r="J92" s="15"/>
      <c r="K92" s="15"/>
      <c r="L92" s="14"/>
      <c r="M92" s="15"/>
      <c r="N92" s="11" t="str">
        <f aca="false">IFERROR(IF($B92="","",$B92+INDEX(Durees,MATCH($G92,Categories,0))),"")</f>
        <v/>
      </c>
      <c r="O92" s="12" t="str">
        <f aca="true">IFERROR(IF(OR($N92="",$L92&lt;&gt;""),"",IF(TODAY()&gt;$N92,"Échéance dépassée",IF(TODAY()&gt;=$N92-14,"À traiter sous 15 j",""))),"")</f>
        <v/>
      </c>
    </row>
    <row r="93" customFormat="false" ht="15" hidden="false" customHeight="false" outlineLevel="0" collapsed="false">
      <c r="A93" s="17" t="str">
        <f aca="false">IF($B93="","",ROW()-4)</f>
        <v/>
      </c>
      <c r="B93" s="18"/>
      <c r="C93" s="19"/>
      <c r="D93" s="19"/>
      <c r="E93" s="20"/>
      <c r="F93" s="17"/>
      <c r="G93" s="19"/>
      <c r="H93" s="19"/>
      <c r="I93" s="19"/>
      <c r="J93" s="19"/>
      <c r="K93" s="19"/>
      <c r="L93" s="18"/>
      <c r="M93" s="19"/>
      <c r="N93" s="11" t="str">
        <f aca="false">IFERROR(IF($B93="","",$B93+INDEX(Durees,MATCH($G93,Categories,0))),"")</f>
        <v/>
      </c>
      <c r="O93" s="12" t="str">
        <f aca="true">IFERROR(IF(OR($N93="",$L93&lt;&gt;""),"",IF(TODAY()&gt;$N93,"Échéance dépassée",IF(TODAY()&gt;=$N93-14,"À traiter sous 15 j",""))),"")</f>
        <v/>
      </c>
    </row>
    <row r="94" customFormat="false" ht="15" hidden="false" customHeight="false" outlineLevel="0" collapsed="false">
      <c r="A94" s="13" t="str">
        <f aca="false">IF($B94="","",ROW()-4)</f>
        <v/>
      </c>
      <c r="B94" s="14"/>
      <c r="C94" s="15"/>
      <c r="D94" s="15"/>
      <c r="E94" s="16"/>
      <c r="F94" s="13"/>
      <c r="G94" s="15"/>
      <c r="H94" s="15"/>
      <c r="I94" s="15"/>
      <c r="J94" s="15"/>
      <c r="K94" s="15"/>
      <c r="L94" s="14"/>
      <c r="M94" s="15"/>
      <c r="N94" s="11" t="str">
        <f aca="false">IFERROR(IF($B94="","",$B94+INDEX(Durees,MATCH($G94,Categories,0))),"")</f>
        <v/>
      </c>
      <c r="O94" s="12" t="str">
        <f aca="true">IFERROR(IF(OR($N94="",$L94&lt;&gt;""),"",IF(TODAY()&gt;$N94,"Échéance dépassée",IF(TODAY()&gt;=$N94-14,"À traiter sous 15 j",""))),"")</f>
        <v/>
      </c>
    </row>
    <row r="95" customFormat="false" ht="15" hidden="false" customHeight="false" outlineLevel="0" collapsed="false">
      <c r="A95" s="17" t="str">
        <f aca="false">IF($B95="","",ROW()-4)</f>
        <v/>
      </c>
      <c r="B95" s="18"/>
      <c r="C95" s="19"/>
      <c r="D95" s="19"/>
      <c r="E95" s="20"/>
      <c r="F95" s="17"/>
      <c r="G95" s="19"/>
      <c r="H95" s="19"/>
      <c r="I95" s="19"/>
      <c r="J95" s="19"/>
      <c r="K95" s="19"/>
      <c r="L95" s="18"/>
      <c r="M95" s="19"/>
      <c r="N95" s="11" t="str">
        <f aca="false">IFERROR(IF($B95="","",$B95+INDEX(Durees,MATCH($G95,Categories,0))),"")</f>
        <v/>
      </c>
      <c r="O95" s="12" t="str">
        <f aca="true">IFERROR(IF(OR($N95="",$L95&lt;&gt;""),"",IF(TODAY()&gt;$N95,"Échéance dépassée",IF(TODAY()&gt;=$N95-14,"À traiter sous 15 j",""))),"")</f>
        <v/>
      </c>
    </row>
    <row r="96" customFormat="false" ht="15" hidden="false" customHeight="false" outlineLevel="0" collapsed="false">
      <c r="A96" s="13" t="str">
        <f aca="false">IF($B96="","",ROW()-4)</f>
        <v/>
      </c>
      <c r="B96" s="14"/>
      <c r="C96" s="15"/>
      <c r="D96" s="15"/>
      <c r="E96" s="16"/>
      <c r="F96" s="13"/>
      <c r="G96" s="15"/>
      <c r="H96" s="15"/>
      <c r="I96" s="15"/>
      <c r="J96" s="15"/>
      <c r="K96" s="15"/>
      <c r="L96" s="14"/>
      <c r="M96" s="15"/>
      <c r="N96" s="11" t="str">
        <f aca="false">IFERROR(IF($B96="","",$B96+INDEX(Durees,MATCH($G96,Categories,0))),"")</f>
        <v/>
      </c>
      <c r="O96" s="12" t="str">
        <f aca="true">IFERROR(IF(OR($N96="",$L96&lt;&gt;""),"",IF(TODAY()&gt;$N96,"Échéance dépassée",IF(TODAY()&gt;=$N96-14,"À traiter sous 15 j",""))),"")</f>
        <v/>
      </c>
    </row>
    <row r="97" customFormat="false" ht="15" hidden="false" customHeight="false" outlineLevel="0" collapsed="false">
      <c r="A97" s="17" t="str">
        <f aca="false">IF($B97="","",ROW()-4)</f>
        <v/>
      </c>
      <c r="B97" s="18"/>
      <c r="C97" s="19"/>
      <c r="D97" s="19"/>
      <c r="E97" s="20"/>
      <c r="F97" s="17"/>
      <c r="G97" s="19"/>
      <c r="H97" s="19"/>
      <c r="I97" s="19"/>
      <c r="J97" s="19"/>
      <c r="K97" s="19"/>
      <c r="L97" s="18"/>
      <c r="M97" s="19"/>
      <c r="N97" s="11" t="str">
        <f aca="false">IFERROR(IF($B97="","",$B97+INDEX(Durees,MATCH($G97,Categories,0))),"")</f>
        <v/>
      </c>
      <c r="O97" s="12" t="str">
        <f aca="true">IFERROR(IF(OR($N97="",$L97&lt;&gt;""),"",IF(TODAY()&gt;$N97,"Échéance dépassée",IF(TODAY()&gt;=$N97-14,"À traiter sous 15 j",""))),"")</f>
        <v/>
      </c>
    </row>
    <row r="98" customFormat="false" ht="15" hidden="false" customHeight="false" outlineLevel="0" collapsed="false">
      <c r="A98" s="13" t="str">
        <f aca="false">IF($B98="","",ROW()-4)</f>
        <v/>
      </c>
      <c r="B98" s="14"/>
      <c r="C98" s="15"/>
      <c r="D98" s="15"/>
      <c r="E98" s="16"/>
      <c r="F98" s="13"/>
      <c r="G98" s="15"/>
      <c r="H98" s="15"/>
      <c r="I98" s="15"/>
      <c r="J98" s="15"/>
      <c r="K98" s="15"/>
      <c r="L98" s="14"/>
      <c r="M98" s="15"/>
      <c r="N98" s="11" t="str">
        <f aca="false">IFERROR(IF($B98="","",$B98+INDEX(Durees,MATCH($G98,Categories,0))),"")</f>
        <v/>
      </c>
      <c r="O98" s="12" t="str">
        <f aca="true">IFERROR(IF(OR($N98="",$L98&lt;&gt;""),"",IF(TODAY()&gt;$N98,"Échéance dépassée",IF(TODAY()&gt;=$N98-14,"À traiter sous 15 j",""))),"")</f>
        <v/>
      </c>
    </row>
    <row r="99" customFormat="false" ht="15" hidden="false" customHeight="false" outlineLevel="0" collapsed="false">
      <c r="A99" s="17" t="str">
        <f aca="false">IF($B99="","",ROW()-4)</f>
        <v/>
      </c>
      <c r="B99" s="18"/>
      <c r="C99" s="19"/>
      <c r="D99" s="19"/>
      <c r="E99" s="20"/>
      <c r="F99" s="17"/>
      <c r="G99" s="19"/>
      <c r="H99" s="19"/>
      <c r="I99" s="19"/>
      <c r="J99" s="19"/>
      <c r="K99" s="19"/>
      <c r="L99" s="18"/>
      <c r="M99" s="19"/>
      <c r="N99" s="11" t="str">
        <f aca="false">IFERROR(IF($B99="","",$B99+INDEX(Durees,MATCH($G99,Categories,0))),"")</f>
        <v/>
      </c>
      <c r="O99" s="12" t="str">
        <f aca="true">IFERROR(IF(OR($N99="",$L99&lt;&gt;""),"",IF(TODAY()&gt;$N99,"Échéance dépassée",IF(TODAY()&gt;=$N99-14,"À traiter sous 15 j",""))),"")</f>
        <v/>
      </c>
    </row>
    <row r="100" customFormat="false" ht="15" hidden="false" customHeight="false" outlineLevel="0" collapsed="false">
      <c r="A100" s="13" t="str">
        <f aca="false">IF($B100="","",ROW()-4)</f>
        <v/>
      </c>
      <c r="B100" s="14"/>
      <c r="C100" s="15"/>
      <c r="D100" s="15"/>
      <c r="E100" s="16"/>
      <c r="F100" s="13"/>
      <c r="G100" s="15"/>
      <c r="H100" s="15"/>
      <c r="I100" s="15"/>
      <c r="J100" s="15"/>
      <c r="K100" s="15"/>
      <c r="L100" s="14"/>
      <c r="M100" s="15"/>
      <c r="N100" s="11" t="str">
        <f aca="false">IFERROR(IF($B100="","",$B100+INDEX(Durees,MATCH($G100,Categories,0))),"")</f>
        <v/>
      </c>
      <c r="O100" s="12" t="str">
        <f aca="true">IFERROR(IF(OR($N100="",$L100&lt;&gt;""),"",IF(TODAY()&gt;$N100,"Échéance dépassée",IF(TODAY()&gt;=$N100-14,"À traiter sous 15 j",""))),"")</f>
        <v/>
      </c>
    </row>
    <row r="101" customFormat="false" ht="15" hidden="false" customHeight="false" outlineLevel="0" collapsed="false">
      <c r="A101" s="17" t="str">
        <f aca="false">IF($B101="","",ROW()-4)</f>
        <v/>
      </c>
      <c r="B101" s="18"/>
      <c r="C101" s="19"/>
      <c r="D101" s="19"/>
      <c r="E101" s="20"/>
      <c r="F101" s="17"/>
      <c r="G101" s="19"/>
      <c r="H101" s="19"/>
      <c r="I101" s="19"/>
      <c r="J101" s="19"/>
      <c r="K101" s="19"/>
      <c r="L101" s="18"/>
      <c r="M101" s="19"/>
      <c r="N101" s="11" t="str">
        <f aca="false">IFERROR(IF($B101="","",$B101+INDEX(Durees,MATCH($G101,Categories,0))),"")</f>
        <v/>
      </c>
      <c r="O101" s="12" t="str">
        <f aca="true">IFERROR(IF(OR($N101="",$L101&lt;&gt;""),"",IF(TODAY()&gt;$N101,"Échéance dépassée",IF(TODAY()&gt;=$N101-14,"À traiter sous 15 j",""))),"")</f>
        <v/>
      </c>
    </row>
    <row r="102" customFormat="false" ht="15" hidden="false" customHeight="false" outlineLevel="0" collapsed="false">
      <c r="A102" s="13" t="str">
        <f aca="false">IF($B102="","",ROW()-4)</f>
        <v/>
      </c>
      <c r="B102" s="14"/>
      <c r="C102" s="15"/>
      <c r="D102" s="15"/>
      <c r="E102" s="16"/>
      <c r="F102" s="13"/>
      <c r="G102" s="15"/>
      <c r="H102" s="15"/>
      <c r="I102" s="15"/>
      <c r="J102" s="15"/>
      <c r="K102" s="15"/>
      <c r="L102" s="14"/>
      <c r="M102" s="15"/>
      <c r="N102" s="11" t="str">
        <f aca="false">IFERROR(IF($B102="","",$B102+INDEX(Durees,MATCH($G102,Categories,0))),"")</f>
        <v/>
      </c>
      <c r="O102" s="12" t="str">
        <f aca="true">IFERROR(IF(OR($N102="",$L102&lt;&gt;""),"",IF(TODAY()&gt;$N102,"Échéance dépassée",IF(TODAY()&gt;=$N102-14,"À traiter sous 15 j",""))),"")</f>
        <v/>
      </c>
    </row>
    <row r="103" customFormat="false" ht="15" hidden="false" customHeight="false" outlineLevel="0" collapsed="false">
      <c r="A103" s="17" t="str">
        <f aca="false">IF($B103="","",ROW()-4)</f>
        <v/>
      </c>
      <c r="B103" s="18"/>
      <c r="C103" s="19"/>
      <c r="D103" s="19"/>
      <c r="E103" s="20"/>
      <c r="F103" s="17"/>
      <c r="G103" s="19"/>
      <c r="H103" s="19"/>
      <c r="I103" s="19"/>
      <c r="J103" s="19"/>
      <c r="K103" s="19"/>
      <c r="L103" s="18"/>
      <c r="M103" s="19"/>
      <c r="N103" s="11" t="str">
        <f aca="false">IFERROR(IF($B103="","",$B103+INDEX(Durees,MATCH($G103,Categories,0))),"")</f>
        <v/>
      </c>
      <c r="O103" s="12" t="str">
        <f aca="true">IFERROR(IF(OR($N103="",$L103&lt;&gt;""),"",IF(TODAY()&gt;$N103,"Échéance dépassée",IF(TODAY()&gt;=$N103-14,"À traiter sous 15 j",""))),"")</f>
        <v/>
      </c>
    </row>
    <row r="104" customFormat="false" ht="15" hidden="false" customHeight="false" outlineLevel="0" collapsed="false">
      <c r="A104" s="13" t="str">
        <f aca="false">IF($B104="","",ROW()-4)</f>
        <v/>
      </c>
      <c r="B104" s="14"/>
      <c r="C104" s="15"/>
      <c r="D104" s="15"/>
      <c r="E104" s="16"/>
      <c r="F104" s="13"/>
      <c r="G104" s="15"/>
      <c r="H104" s="15"/>
      <c r="I104" s="15"/>
      <c r="J104" s="15"/>
      <c r="K104" s="15"/>
      <c r="L104" s="14"/>
      <c r="M104" s="15"/>
      <c r="N104" s="11" t="str">
        <f aca="false">IFERROR(IF($B104="","",$B104+INDEX(Durees,MATCH($G104,Categories,0))),"")</f>
        <v/>
      </c>
      <c r="O104" s="12" t="str">
        <f aca="true">IFERROR(IF(OR($N104="",$L104&lt;&gt;""),"",IF(TODAY()&gt;$N104,"Échéance dépassée",IF(TODAY()&gt;=$N104-14,"À traiter sous 15 j",""))),"")</f>
        <v/>
      </c>
    </row>
    <row r="105" customFormat="false" ht="15" hidden="false" customHeight="false" outlineLevel="0" collapsed="false">
      <c r="A105" s="17" t="str">
        <f aca="false">IF($B105="","",ROW()-4)</f>
        <v/>
      </c>
      <c r="B105" s="18"/>
      <c r="C105" s="19"/>
      <c r="D105" s="19"/>
      <c r="E105" s="20"/>
      <c r="F105" s="17"/>
      <c r="G105" s="19"/>
      <c r="H105" s="19"/>
      <c r="I105" s="19"/>
      <c r="J105" s="19"/>
      <c r="K105" s="19"/>
      <c r="L105" s="18"/>
      <c r="M105" s="19"/>
      <c r="N105" s="11" t="str">
        <f aca="false">IFERROR(IF($B105="","",$B105+INDEX(Durees,MATCH($G105,Categories,0))),"")</f>
        <v/>
      </c>
      <c r="O105" s="12" t="str">
        <f aca="true">IFERROR(IF(OR($N105="",$L105&lt;&gt;""),"",IF(TODAY()&gt;$N105,"Échéance dépassée",IF(TODAY()&gt;=$N105-14,"À traiter sous 15 j",""))),"")</f>
        <v/>
      </c>
    </row>
    <row r="106" customFormat="false" ht="15" hidden="false" customHeight="false" outlineLevel="0" collapsed="false">
      <c r="A106" s="13" t="str">
        <f aca="false">IF($B106="","",ROW()-4)</f>
        <v/>
      </c>
      <c r="B106" s="14"/>
      <c r="C106" s="15"/>
      <c r="D106" s="15"/>
      <c r="E106" s="16"/>
      <c r="F106" s="13"/>
      <c r="G106" s="15"/>
      <c r="H106" s="15"/>
      <c r="I106" s="15"/>
      <c r="J106" s="15"/>
      <c r="K106" s="15"/>
      <c r="L106" s="14"/>
      <c r="M106" s="15"/>
      <c r="N106" s="11" t="str">
        <f aca="false">IFERROR(IF($B106="","",$B106+INDEX(Durees,MATCH($G106,Categories,0))),"")</f>
        <v/>
      </c>
      <c r="O106" s="12" t="str">
        <f aca="true">IFERROR(IF(OR($N106="",$L106&lt;&gt;""),"",IF(TODAY()&gt;$N106,"Échéance dépassée",IF(TODAY()&gt;=$N106-14,"À traiter sous 15 j",""))),"")</f>
        <v/>
      </c>
    </row>
    <row r="107" customFormat="false" ht="15" hidden="false" customHeight="false" outlineLevel="0" collapsed="false">
      <c r="A107" s="17" t="str">
        <f aca="false">IF($B107="","",ROW()-4)</f>
        <v/>
      </c>
      <c r="B107" s="18"/>
      <c r="C107" s="19"/>
      <c r="D107" s="19"/>
      <c r="E107" s="20"/>
      <c r="F107" s="17"/>
      <c r="G107" s="19"/>
      <c r="H107" s="19"/>
      <c r="I107" s="19"/>
      <c r="J107" s="19"/>
      <c r="K107" s="19"/>
      <c r="L107" s="18"/>
      <c r="M107" s="19"/>
      <c r="N107" s="11" t="str">
        <f aca="false">IFERROR(IF($B107="","",$B107+INDEX(Durees,MATCH($G107,Categories,0))),"")</f>
        <v/>
      </c>
      <c r="O107" s="12" t="str">
        <f aca="true">IFERROR(IF(OR($N107="",$L107&lt;&gt;""),"",IF(TODAY()&gt;$N107,"Échéance dépassée",IF(TODAY()&gt;=$N107-14,"À traiter sous 15 j",""))),"")</f>
        <v/>
      </c>
    </row>
    <row r="108" customFormat="false" ht="15" hidden="false" customHeight="false" outlineLevel="0" collapsed="false">
      <c r="A108" s="13" t="str">
        <f aca="false">IF($B108="","",ROW()-4)</f>
        <v/>
      </c>
      <c r="B108" s="14"/>
      <c r="C108" s="15"/>
      <c r="D108" s="15"/>
      <c r="E108" s="16"/>
      <c r="F108" s="13"/>
      <c r="G108" s="15"/>
      <c r="H108" s="15"/>
      <c r="I108" s="15"/>
      <c r="J108" s="15"/>
      <c r="K108" s="15"/>
      <c r="L108" s="14"/>
      <c r="M108" s="15"/>
      <c r="N108" s="11" t="str">
        <f aca="false">IFERROR(IF($B108="","",$B108+INDEX(Durees,MATCH($G108,Categories,0))),"")</f>
        <v/>
      </c>
      <c r="O108" s="12" t="str">
        <f aca="true">IFERROR(IF(OR($N108="",$L108&lt;&gt;""),"",IF(TODAY()&gt;$N108,"Échéance dépassée",IF(TODAY()&gt;=$N108-14,"À traiter sous 15 j",""))),"")</f>
        <v/>
      </c>
    </row>
    <row r="109" customFormat="false" ht="15" hidden="false" customHeight="false" outlineLevel="0" collapsed="false">
      <c r="A109" s="17" t="str">
        <f aca="false">IF($B109="","",ROW()-4)</f>
        <v/>
      </c>
      <c r="B109" s="18"/>
      <c r="C109" s="19"/>
      <c r="D109" s="19"/>
      <c r="E109" s="20"/>
      <c r="F109" s="17"/>
      <c r="G109" s="19"/>
      <c r="H109" s="19"/>
      <c r="I109" s="19"/>
      <c r="J109" s="19"/>
      <c r="K109" s="19"/>
      <c r="L109" s="18"/>
      <c r="M109" s="19"/>
      <c r="N109" s="11" t="str">
        <f aca="false">IFERROR(IF($B109="","",$B109+INDEX(Durees,MATCH($G109,Categories,0))),"")</f>
        <v/>
      </c>
      <c r="O109" s="12" t="str">
        <f aca="true">IFERROR(IF(OR($N109="",$L109&lt;&gt;""),"",IF(TODAY()&gt;$N109,"Échéance dépassée",IF(TODAY()&gt;=$N109-14,"À traiter sous 15 j",""))),"")</f>
        <v/>
      </c>
    </row>
    <row r="110" customFormat="false" ht="15" hidden="false" customHeight="false" outlineLevel="0" collapsed="false">
      <c r="A110" s="13" t="str">
        <f aca="false">IF($B110="","",ROW()-4)</f>
        <v/>
      </c>
      <c r="B110" s="14"/>
      <c r="C110" s="15"/>
      <c r="D110" s="15"/>
      <c r="E110" s="16"/>
      <c r="F110" s="13"/>
      <c r="G110" s="15"/>
      <c r="H110" s="15"/>
      <c r="I110" s="15"/>
      <c r="J110" s="15"/>
      <c r="K110" s="15"/>
      <c r="L110" s="14"/>
      <c r="M110" s="15"/>
      <c r="N110" s="11" t="str">
        <f aca="false">IFERROR(IF($B110="","",$B110+INDEX(Durees,MATCH($G110,Categories,0))),"")</f>
        <v/>
      </c>
      <c r="O110" s="12" t="str">
        <f aca="true">IFERROR(IF(OR($N110="",$L110&lt;&gt;""),"",IF(TODAY()&gt;$N110,"Échéance dépassée",IF(TODAY()&gt;=$N110-14,"À traiter sous 15 j",""))),"")</f>
        <v/>
      </c>
    </row>
    <row r="111" customFormat="false" ht="15" hidden="false" customHeight="false" outlineLevel="0" collapsed="false">
      <c r="A111" s="17" t="str">
        <f aca="false">IF($B111="","",ROW()-4)</f>
        <v/>
      </c>
      <c r="B111" s="18"/>
      <c r="C111" s="19"/>
      <c r="D111" s="19"/>
      <c r="E111" s="20"/>
      <c r="F111" s="17"/>
      <c r="G111" s="19"/>
      <c r="H111" s="19"/>
      <c r="I111" s="19"/>
      <c r="J111" s="19"/>
      <c r="K111" s="19"/>
      <c r="L111" s="18"/>
      <c r="M111" s="19"/>
      <c r="N111" s="11" t="str">
        <f aca="false">IFERROR(IF($B111="","",$B111+INDEX(Durees,MATCH($G111,Categories,0))),"")</f>
        <v/>
      </c>
      <c r="O111" s="12" t="str">
        <f aca="true">IFERROR(IF(OR($N111="",$L111&lt;&gt;""),"",IF(TODAY()&gt;$N111,"Échéance dépassée",IF(TODAY()&gt;=$N111-14,"À traiter sous 15 j",""))),"")</f>
        <v/>
      </c>
    </row>
    <row r="112" customFormat="false" ht="15" hidden="false" customHeight="false" outlineLevel="0" collapsed="false">
      <c r="A112" s="13" t="str">
        <f aca="false">IF($B112="","",ROW()-4)</f>
        <v/>
      </c>
      <c r="B112" s="14"/>
      <c r="C112" s="15"/>
      <c r="D112" s="15"/>
      <c r="E112" s="16"/>
      <c r="F112" s="13"/>
      <c r="G112" s="15"/>
      <c r="H112" s="15"/>
      <c r="I112" s="15"/>
      <c r="J112" s="15"/>
      <c r="K112" s="15"/>
      <c r="L112" s="14"/>
      <c r="M112" s="15"/>
      <c r="N112" s="11" t="str">
        <f aca="false">IFERROR(IF($B112="","",$B112+INDEX(Durees,MATCH($G112,Categories,0))),"")</f>
        <v/>
      </c>
      <c r="O112" s="12" t="str">
        <f aca="true">IFERROR(IF(OR($N112="",$L112&lt;&gt;""),"",IF(TODAY()&gt;$N112,"Échéance dépassée",IF(TODAY()&gt;=$N112-14,"À traiter sous 15 j",""))),"")</f>
        <v/>
      </c>
    </row>
    <row r="113" customFormat="false" ht="15" hidden="false" customHeight="false" outlineLevel="0" collapsed="false">
      <c r="A113" s="17" t="str">
        <f aca="false">IF($B113="","",ROW()-4)</f>
        <v/>
      </c>
      <c r="B113" s="18"/>
      <c r="C113" s="19"/>
      <c r="D113" s="19"/>
      <c r="E113" s="20"/>
      <c r="F113" s="17"/>
      <c r="G113" s="19"/>
      <c r="H113" s="19"/>
      <c r="I113" s="19"/>
      <c r="J113" s="19"/>
      <c r="K113" s="19"/>
      <c r="L113" s="18"/>
      <c r="M113" s="19"/>
      <c r="N113" s="11" t="str">
        <f aca="false">IFERROR(IF($B113="","",$B113+INDEX(Durees,MATCH($G113,Categories,0))),"")</f>
        <v/>
      </c>
      <c r="O113" s="12" t="str">
        <f aca="true">IFERROR(IF(OR($N113="",$L113&lt;&gt;""),"",IF(TODAY()&gt;$N113,"Échéance dépassée",IF(TODAY()&gt;=$N113-14,"À traiter sous 15 j",""))),"")</f>
        <v/>
      </c>
    </row>
    <row r="114" customFormat="false" ht="15" hidden="false" customHeight="false" outlineLevel="0" collapsed="false">
      <c r="A114" s="13" t="str">
        <f aca="false">IF($B114="","",ROW()-4)</f>
        <v/>
      </c>
      <c r="B114" s="14"/>
      <c r="C114" s="15"/>
      <c r="D114" s="15"/>
      <c r="E114" s="16"/>
      <c r="F114" s="13"/>
      <c r="G114" s="15"/>
      <c r="H114" s="15"/>
      <c r="I114" s="15"/>
      <c r="J114" s="15"/>
      <c r="K114" s="15"/>
      <c r="L114" s="14"/>
      <c r="M114" s="15"/>
      <c r="N114" s="11" t="str">
        <f aca="false">IFERROR(IF($B114="","",$B114+INDEX(Durees,MATCH($G114,Categories,0))),"")</f>
        <v/>
      </c>
      <c r="O114" s="12" t="str">
        <f aca="true">IFERROR(IF(OR($N114="",$L114&lt;&gt;""),"",IF(TODAY()&gt;$N114,"Échéance dépassée",IF(TODAY()&gt;=$N114-14,"À traiter sous 15 j",""))),"")</f>
        <v/>
      </c>
    </row>
    <row r="115" customFormat="false" ht="15" hidden="false" customHeight="false" outlineLevel="0" collapsed="false">
      <c r="A115" s="17" t="str">
        <f aca="false">IF($B115="","",ROW()-4)</f>
        <v/>
      </c>
      <c r="B115" s="18"/>
      <c r="C115" s="19"/>
      <c r="D115" s="19"/>
      <c r="E115" s="20"/>
      <c r="F115" s="17"/>
      <c r="G115" s="19"/>
      <c r="H115" s="19"/>
      <c r="I115" s="19"/>
      <c r="J115" s="19"/>
      <c r="K115" s="19"/>
      <c r="L115" s="18"/>
      <c r="M115" s="19"/>
      <c r="N115" s="11" t="str">
        <f aca="false">IFERROR(IF($B115="","",$B115+INDEX(Durees,MATCH($G115,Categories,0))),"")</f>
        <v/>
      </c>
      <c r="O115" s="12" t="str">
        <f aca="true">IFERROR(IF(OR($N115="",$L115&lt;&gt;""),"",IF(TODAY()&gt;$N115,"Échéance dépassée",IF(TODAY()&gt;=$N115-14,"À traiter sous 15 j",""))),"")</f>
        <v/>
      </c>
    </row>
    <row r="116" customFormat="false" ht="15" hidden="false" customHeight="false" outlineLevel="0" collapsed="false">
      <c r="A116" s="13" t="str">
        <f aca="false">IF($B116="","",ROW()-4)</f>
        <v/>
      </c>
      <c r="B116" s="14"/>
      <c r="C116" s="15"/>
      <c r="D116" s="15"/>
      <c r="E116" s="16"/>
      <c r="F116" s="13"/>
      <c r="G116" s="15"/>
      <c r="H116" s="15"/>
      <c r="I116" s="15"/>
      <c r="J116" s="15"/>
      <c r="K116" s="15"/>
      <c r="L116" s="14"/>
      <c r="M116" s="15"/>
      <c r="N116" s="11" t="str">
        <f aca="false">IFERROR(IF($B116="","",$B116+INDEX(Durees,MATCH($G116,Categories,0))),"")</f>
        <v/>
      </c>
      <c r="O116" s="12" t="str">
        <f aca="true">IFERROR(IF(OR($N116="",$L116&lt;&gt;""),"",IF(TODAY()&gt;$N116,"Échéance dépassée",IF(TODAY()&gt;=$N116-14,"À traiter sous 15 j",""))),"")</f>
        <v/>
      </c>
    </row>
    <row r="117" customFormat="false" ht="15" hidden="false" customHeight="false" outlineLevel="0" collapsed="false">
      <c r="A117" s="17" t="str">
        <f aca="false">IF($B117="","",ROW()-4)</f>
        <v/>
      </c>
      <c r="B117" s="18"/>
      <c r="C117" s="19"/>
      <c r="D117" s="19"/>
      <c r="E117" s="20"/>
      <c r="F117" s="17"/>
      <c r="G117" s="19"/>
      <c r="H117" s="19"/>
      <c r="I117" s="19"/>
      <c r="J117" s="19"/>
      <c r="K117" s="19"/>
      <c r="L117" s="18"/>
      <c r="M117" s="19"/>
      <c r="N117" s="11" t="str">
        <f aca="false">IFERROR(IF($B117="","",$B117+INDEX(Durees,MATCH($G117,Categories,0))),"")</f>
        <v/>
      </c>
      <c r="O117" s="12" t="str">
        <f aca="true">IFERROR(IF(OR($N117="",$L117&lt;&gt;""),"",IF(TODAY()&gt;$N117,"Échéance dépassée",IF(TODAY()&gt;=$N117-14,"À traiter sous 15 j",""))),"")</f>
        <v/>
      </c>
    </row>
    <row r="118" customFormat="false" ht="15" hidden="false" customHeight="false" outlineLevel="0" collapsed="false">
      <c r="A118" s="13" t="str">
        <f aca="false">IF($B118="","",ROW()-4)</f>
        <v/>
      </c>
      <c r="B118" s="14"/>
      <c r="C118" s="15"/>
      <c r="D118" s="15"/>
      <c r="E118" s="16"/>
      <c r="F118" s="13"/>
      <c r="G118" s="15"/>
      <c r="H118" s="15"/>
      <c r="I118" s="15"/>
      <c r="J118" s="15"/>
      <c r="K118" s="15"/>
      <c r="L118" s="14"/>
      <c r="M118" s="15"/>
      <c r="N118" s="11" t="str">
        <f aca="false">IFERROR(IF($B118="","",$B118+INDEX(Durees,MATCH($G118,Categories,0))),"")</f>
        <v/>
      </c>
      <c r="O118" s="12" t="str">
        <f aca="true">IFERROR(IF(OR($N118="",$L118&lt;&gt;""),"",IF(TODAY()&gt;$N118,"Échéance dépassée",IF(TODAY()&gt;=$N118-14,"À traiter sous 15 j",""))),"")</f>
        <v/>
      </c>
    </row>
    <row r="119" customFormat="false" ht="15" hidden="false" customHeight="false" outlineLevel="0" collapsed="false">
      <c r="A119" s="17" t="str">
        <f aca="false">IF($B119="","",ROW()-4)</f>
        <v/>
      </c>
      <c r="B119" s="18"/>
      <c r="C119" s="19"/>
      <c r="D119" s="19"/>
      <c r="E119" s="20"/>
      <c r="F119" s="17"/>
      <c r="G119" s="19"/>
      <c r="H119" s="19"/>
      <c r="I119" s="19"/>
      <c r="J119" s="19"/>
      <c r="K119" s="19"/>
      <c r="L119" s="18"/>
      <c r="M119" s="19"/>
      <c r="N119" s="11" t="str">
        <f aca="false">IFERROR(IF($B119="","",$B119+INDEX(Durees,MATCH($G119,Categories,0))),"")</f>
        <v/>
      </c>
      <c r="O119" s="12" t="str">
        <f aca="true">IFERROR(IF(OR($N119="",$L119&lt;&gt;""),"",IF(TODAY()&gt;$N119,"Échéance dépassée",IF(TODAY()&gt;=$N119-14,"À traiter sous 15 j",""))),"")</f>
        <v/>
      </c>
    </row>
    <row r="120" customFormat="false" ht="15" hidden="false" customHeight="false" outlineLevel="0" collapsed="false">
      <c r="A120" s="13" t="str">
        <f aca="false">IF($B120="","",ROW()-4)</f>
        <v/>
      </c>
      <c r="B120" s="14"/>
      <c r="C120" s="15"/>
      <c r="D120" s="15"/>
      <c r="E120" s="16"/>
      <c r="F120" s="13"/>
      <c r="G120" s="15"/>
      <c r="H120" s="15"/>
      <c r="I120" s="15"/>
      <c r="J120" s="15"/>
      <c r="K120" s="15"/>
      <c r="L120" s="14"/>
      <c r="M120" s="15"/>
      <c r="N120" s="11" t="str">
        <f aca="false">IFERROR(IF($B120="","",$B120+INDEX(Durees,MATCH($G120,Categories,0))),"")</f>
        <v/>
      </c>
      <c r="O120" s="12" t="str">
        <f aca="true">IFERROR(IF(OR($N120="",$L120&lt;&gt;""),"",IF(TODAY()&gt;$N120,"Échéance dépassée",IF(TODAY()&gt;=$N120-14,"À traiter sous 15 j",""))),"")</f>
        <v/>
      </c>
    </row>
    <row r="121" customFormat="false" ht="15" hidden="false" customHeight="false" outlineLevel="0" collapsed="false">
      <c r="A121" s="17" t="str">
        <f aca="false">IF($B121="","",ROW()-4)</f>
        <v/>
      </c>
      <c r="B121" s="18"/>
      <c r="C121" s="19"/>
      <c r="D121" s="19"/>
      <c r="E121" s="20"/>
      <c r="F121" s="17"/>
      <c r="G121" s="19"/>
      <c r="H121" s="19"/>
      <c r="I121" s="19"/>
      <c r="J121" s="19"/>
      <c r="K121" s="19"/>
      <c r="L121" s="18"/>
      <c r="M121" s="19"/>
      <c r="N121" s="11" t="str">
        <f aca="false">IFERROR(IF($B121="","",$B121+INDEX(Durees,MATCH($G121,Categories,0))),"")</f>
        <v/>
      </c>
      <c r="O121" s="12" t="str">
        <f aca="true">IFERROR(IF(OR($N121="",$L121&lt;&gt;""),"",IF(TODAY()&gt;$N121,"Échéance dépassée",IF(TODAY()&gt;=$N121-14,"À traiter sous 15 j",""))),"")</f>
        <v/>
      </c>
    </row>
    <row r="122" customFormat="false" ht="15" hidden="false" customHeight="false" outlineLevel="0" collapsed="false">
      <c r="A122" s="13" t="str">
        <f aca="false">IF($B122="","",ROW()-4)</f>
        <v/>
      </c>
      <c r="B122" s="14"/>
      <c r="C122" s="15"/>
      <c r="D122" s="15"/>
      <c r="E122" s="16"/>
      <c r="F122" s="13"/>
      <c r="G122" s="15"/>
      <c r="H122" s="15"/>
      <c r="I122" s="15"/>
      <c r="J122" s="15"/>
      <c r="K122" s="15"/>
      <c r="L122" s="14"/>
      <c r="M122" s="15"/>
      <c r="N122" s="11" t="str">
        <f aca="false">IFERROR(IF($B122="","",$B122+INDEX(Durees,MATCH($G122,Categories,0))),"")</f>
        <v/>
      </c>
      <c r="O122" s="12" t="str">
        <f aca="true">IFERROR(IF(OR($N122="",$L122&lt;&gt;""),"",IF(TODAY()&gt;$N122,"Échéance dépassée",IF(TODAY()&gt;=$N122-14,"À traiter sous 15 j",""))),"")</f>
        <v/>
      </c>
    </row>
    <row r="123" customFormat="false" ht="15" hidden="false" customHeight="false" outlineLevel="0" collapsed="false">
      <c r="A123" s="17" t="str">
        <f aca="false">IF($B123="","",ROW()-4)</f>
        <v/>
      </c>
      <c r="B123" s="18"/>
      <c r="C123" s="19"/>
      <c r="D123" s="19"/>
      <c r="E123" s="20"/>
      <c r="F123" s="17"/>
      <c r="G123" s="19"/>
      <c r="H123" s="19"/>
      <c r="I123" s="19"/>
      <c r="J123" s="19"/>
      <c r="K123" s="19"/>
      <c r="L123" s="18"/>
      <c r="M123" s="19"/>
      <c r="N123" s="11" t="str">
        <f aca="false">IFERROR(IF($B123="","",$B123+INDEX(Durees,MATCH($G123,Categories,0))),"")</f>
        <v/>
      </c>
      <c r="O123" s="12" t="str">
        <f aca="true">IFERROR(IF(OR($N123="",$L123&lt;&gt;""),"",IF(TODAY()&gt;$N123,"Échéance dépassée",IF(TODAY()&gt;=$N123-14,"À traiter sous 15 j",""))),"")</f>
        <v/>
      </c>
    </row>
    <row r="124" customFormat="false" ht="15" hidden="false" customHeight="false" outlineLevel="0" collapsed="false">
      <c r="A124" s="13" t="str">
        <f aca="false">IF($B124="","",ROW()-4)</f>
        <v/>
      </c>
      <c r="B124" s="14"/>
      <c r="C124" s="15"/>
      <c r="D124" s="15"/>
      <c r="E124" s="16"/>
      <c r="F124" s="13"/>
      <c r="G124" s="15"/>
      <c r="H124" s="15"/>
      <c r="I124" s="15"/>
      <c r="J124" s="15"/>
      <c r="K124" s="15"/>
      <c r="L124" s="14"/>
      <c r="M124" s="15"/>
      <c r="N124" s="11" t="str">
        <f aca="false">IFERROR(IF($B124="","",$B124+INDEX(Durees,MATCH($G124,Categories,0))),"")</f>
        <v/>
      </c>
      <c r="O124" s="12" t="str">
        <f aca="true">IFERROR(IF(OR($N124="",$L124&lt;&gt;""),"",IF(TODAY()&gt;$N124,"Échéance dépassée",IF(TODAY()&gt;=$N124-14,"À traiter sous 15 j",""))),"")</f>
        <v/>
      </c>
    </row>
    <row r="125" customFormat="false" ht="15" hidden="false" customHeight="false" outlineLevel="0" collapsed="false">
      <c r="A125" s="17" t="str">
        <f aca="false">IF($B125="","",ROW()-4)</f>
        <v/>
      </c>
      <c r="B125" s="18"/>
      <c r="C125" s="19"/>
      <c r="D125" s="19"/>
      <c r="E125" s="20"/>
      <c r="F125" s="17"/>
      <c r="G125" s="19"/>
      <c r="H125" s="19"/>
      <c r="I125" s="19"/>
      <c r="J125" s="19"/>
      <c r="K125" s="19"/>
      <c r="L125" s="18"/>
      <c r="M125" s="19"/>
      <c r="N125" s="11" t="str">
        <f aca="false">IFERROR(IF($B125="","",$B125+INDEX(Durees,MATCH($G125,Categories,0))),"")</f>
        <v/>
      </c>
      <c r="O125" s="12" t="str">
        <f aca="true">IFERROR(IF(OR($N125="",$L125&lt;&gt;""),"",IF(TODAY()&gt;$N125,"Échéance dépassée",IF(TODAY()&gt;=$N125-14,"À traiter sous 15 j",""))),"")</f>
        <v/>
      </c>
    </row>
    <row r="126" customFormat="false" ht="15" hidden="false" customHeight="false" outlineLevel="0" collapsed="false">
      <c r="A126" s="13" t="str">
        <f aca="false">IF($B126="","",ROW()-4)</f>
        <v/>
      </c>
      <c r="B126" s="14"/>
      <c r="C126" s="15"/>
      <c r="D126" s="15"/>
      <c r="E126" s="16"/>
      <c r="F126" s="13"/>
      <c r="G126" s="15"/>
      <c r="H126" s="15"/>
      <c r="I126" s="15"/>
      <c r="J126" s="15"/>
      <c r="K126" s="15"/>
      <c r="L126" s="14"/>
      <c r="M126" s="15"/>
      <c r="N126" s="11" t="str">
        <f aca="false">IFERROR(IF($B126="","",$B126+INDEX(Durees,MATCH($G126,Categories,0))),"")</f>
        <v/>
      </c>
      <c r="O126" s="12" t="str">
        <f aca="true">IFERROR(IF(OR($N126="",$L126&lt;&gt;""),"",IF(TODAY()&gt;$N126,"Échéance dépassée",IF(TODAY()&gt;=$N126-14,"À traiter sous 15 j",""))),"")</f>
        <v/>
      </c>
    </row>
    <row r="127" customFormat="false" ht="15" hidden="false" customHeight="false" outlineLevel="0" collapsed="false">
      <c r="A127" s="17" t="str">
        <f aca="false">IF($B127="","",ROW()-4)</f>
        <v/>
      </c>
      <c r="B127" s="18"/>
      <c r="C127" s="19"/>
      <c r="D127" s="19"/>
      <c r="E127" s="20"/>
      <c r="F127" s="17"/>
      <c r="G127" s="19"/>
      <c r="H127" s="19"/>
      <c r="I127" s="19"/>
      <c r="J127" s="19"/>
      <c r="K127" s="19"/>
      <c r="L127" s="18"/>
      <c r="M127" s="19"/>
      <c r="N127" s="11" t="str">
        <f aca="false">IFERROR(IF($B127="","",$B127+INDEX(Durees,MATCH($G127,Categories,0))),"")</f>
        <v/>
      </c>
      <c r="O127" s="12" t="str">
        <f aca="true">IFERROR(IF(OR($N127="",$L127&lt;&gt;""),"",IF(TODAY()&gt;$N127,"Échéance dépassée",IF(TODAY()&gt;=$N127-14,"À traiter sous 15 j",""))),"")</f>
        <v/>
      </c>
    </row>
    <row r="128" customFormat="false" ht="15" hidden="false" customHeight="false" outlineLevel="0" collapsed="false">
      <c r="A128" s="13" t="str">
        <f aca="false">IF($B128="","",ROW()-4)</f>
        <v/>
      </c>
      <c r="B128" s="14"/>
      <c r="C128" s="15"/>
      <c r="D128" s="15"/>
      <c r="E128" s="16"/>
      <c r="F128" s="13"/>
      <c r="G128" s="15"/>
      <c r="H128" s="15"/>
      <c r="I128" s="15"/>
      <c r="J128" s="15"/>
      <c r="K128" s="15"/>
      <c r="L128" s="14"/>
      <c r="M128" s="15"/>
      <c r="N128" s="11" t="str">
        <f aca="false">IFERROR(IF($B128="","",$B128+INDEX(Durees,MATCH($G128,Categories,0))),"")</f>
        <v/>
      </c>
      <c r="O128" s="12" t="str">
        <f aca="true">IFERROR(IF(OR($N128="",$L128&lt;&gt;""),"",IF(TODAY()&gt;$N128,"Échéance dépassée",IF(TODAY()&gt;=$N128-14,"À traiter sous 15 j",""))),"")</f>
        <v/>
      </c>
    </row>
    <row r="129" customFormat="false" ht="15" hidden="false" customHeight="false" outlineLevel="0" collapsed="false">
      <c r="A129" s="17" t="str">
        <f aca="false">IF($B129="","",ROW()-4)</f>
        <v/>
      </c>
      <c r="B129" s="18"/>
      <c r="C129" s="19"/>
      <c r="D129" s="19"/>
      <c r="E129" s="20"/>
      <c r="F129" s="17"/>
      <c r="G129" s="19"/>
      <c r="H129" s="19"/>
      <c r="I129" s="19"/>
      <c r="J129" s="19"/>
      <c r="K129" s="19"/>
      <c r="L129" s="18"/>
      <c r="M129" s="19"/>
      <c r="N129" s="11" t="str">
        <f aca="false">IFERROR(IF($B129="","",$B129+INDEX(Durees,MATCH($G129,Categories,0))),"")</f>
        <v/>
      </c>
      <c r="O129" s="12" t="str">
        <f aca="true">IFERROR(IF(OR($N129="",$L129&lt;&gt;""),"",IF(TODAY()&gt;$N129,"Échéance dépassée",IF(TODAY()&gt;=$N129-14,"À traiter sous 15 j",""))),"")</f>
        <v/>
      </c>
    </row>
    <row r="130" customFormat="false" ht="15" hidden="false" customHeight="false" outlineLevel="0" collapsed="false">
      <c r="A130" s="13" t="str">
        <f aca="false">IF($B130="","",ROW()-4)</f>
        <v/>
      </c>
      <c r="B130" s="14"/>
      <c r="C130" s="15"/>
      <c r="D130" s="15"/>
      <c r="E130" s="16"/>
      <c r="F130" s="13"/>
      <c r="G130" s="15"/>
      <c r="H130" s="15"/>
      <c r="I130" s="15"/>
      <c r="J130" s="15"/>
      <c r="K130" s="15"/>
      <c r="L130" s="14"/>
      <c r="M130" s="15"/>
      <c r="N130" s="11" t="str">
        <f aca="false">IFERROR(IF($B130="","",$B130+INDEX(Durees,MATCH($G130,Categories,0))),"")</f>
        <v/>
      </c>
      <c r="O130" s="12" t="str">
        <f aca="true">IFERROR(IF(OR($N130="",$L130&lt;&gt;""),"",IF(TODAY()&gt;$N130,"Échéance dépassée",IF(TODAY()&gt;=$N130-14,"À traiter sous 15 j",""))),"")</f>
        <v/>
      </c>
    </row>
    <row r="131" customFormat="false" ht="15" hidden="false" customHeight="false" outlineLevel="0" collapsed="false">
      <c r="A131" s="17" t="str">
        <f aca="false">IF($B131="","",ROW()-4)</f>
        <v/>
      </c>
      <c r="B131" s="18"/>
      <c r="C131" s="19"/>
      <c r="D131" s="19"/>
      <c r="E131" s="20"/>
      <c r="F131" s="17"/>
      <c r="G131" s="19"/>
      <c r="H131" s="19"/>
      <c r="I131" s="19"/>
      <c r="J131" s="19"/>
      <c r="K131" s="19"/>
      <c r="L131" s="18"/>
      <c r="M131" s="19"/>
      <c r="N131" s="11" t="str">
        <f aca="false">IFERROR(IF($B131="","",$B131+INDEX(Durees,MATCH($G131,Categories,0))),"")</f>
        <v/>
      </c>
      <c r="O131" s="12" t="str">
        <f aca="true">IFERROR(IF(OR($N131="",$L131&lt;&gt;""),"",IF(TODAY()&gt;$N131,"Échéance dépassée",IF(TODAY()&gt;=$N131-14,"À traiter sous 15 j",""))),"")</f>
        <v/>
      </c>
    </row>
    <row r="132" customFormat="false" ht="15" hidden="false" customHeight="false" outlineLevel="0" collapsed="false">
      <c r="A132" s="13" t="str">
        <f aca="false">IF($B132="","",ROW()-4)</f>
        <v/>
      </c>
      <c r="B132" s="14"/>
      <c r="C132" s="15"/>
      <c r="D132" s="15"/>
      <c r="E132" s="16"/>
      <c r="F132" s="13"/>
      <c r="G132" s="15"/>
      <c r="H132" s="15"/>
      <c r="I132" s="15"/>
      <c r="J132" s="15"/>
      <c r="K132" s="15"/>
      <c r="L132" s="14"/>
      <c r="M132" s="15"/>
      <c r="N132" s="11" t="str">
        <f aca="false">IFERROR(IF($B132="","",$B132+INDEX(Durees,MATCH($G132,Categories,0))),"")</f>
        <v/>
      </c>
      <c r="O132" s="12" t="str">
        <f aca="true">IFERROR(IF(OR($N132="",$L132&lt;&gt;""),"",IF(TODAY()&gt;$N132,"Échéance dépassée",IF(TODAY()&gt;=$N132-14,"À traiter sous 15 j",""))),"")</f>
        <v/>
      </c>
    </row>
    <row r="133" customFormat="false" ht="15" hidden="false" customHeight="false" outlineLevel="0" collapsed="false">
      <c r="A133" s="17" t="str">
        <f aca="false">IF($B133="","",ROW()-4)</f>
        <v/>
      </c>
      <c r="B133" s="18"/>
      <c r="C133" s="19"/>
      <c r="D133" s="19"/>
      <c r="E133" s="20"/>
      <c r="F133" s="17"/>
      <c r="G133" s="19"/>
      <c r="H133" s="19"/>
      <c r="I133" s="19"/>
      <c r="J133" s="19"/>
      <c r="K133" s="19"/>
      <c r="L133" s="18"/>
      <c r="M133" s="19"/>
      <c r="N133" s="11" t="str">
        <f aca="false">IFERROR(IF($B133="","",$B133+INDEX(Durees,MATCH($G133,Categories,0))),"")</f>
        <v/>
      </c>
      <c r="O133" s="12" t="str">
        <f aca="true">IFERROR(IF(OR($N133="",$L133&lt;&gt;""),"",IF(TODAY()&gt;$N133,"Échéance dépassée",IF(TODAY()&gt;=$N133-14,"À traiter sous 15 j",""))),"")</f>
        <v/>
      </c>
    </row>
    <row r="134" customFormat="false" ht="15" hidden="false" customHeight="false" outlineLevel="0" collapsed="false">
      <c r="A134" s="13" t="str">
        <f aca="false">IF($B134="","",ROW()-4)</f>
        <v/>
      </c>
      <c r="B134" s="14"/>
      <c r="C134" s="15"/>
      <c r="D134" s="15"/>
      <c r="E134" s="16"/>
      <c r="F134" s="13"/>
      <c r="G134" s="15"/>
      <c r="H134" s="15"/>
      <c r="I134" s="15"/>
      <c r="J134" s="15"/>
      <c r="K134" s="15"/>
      <c r="L134" s="14"/>
      <c r="M134" s="15"/>
      <c r="N134" s="11" t="str">
        <f aca="false">IFERROR(IF($B134="","",$B134+INDEX(Durees,MATCH($G134,Categories,0))),"")</f>
        <v/>
      </c>
      <c r="O134" s="12" t="str">
        <f aca="true">IFERROR(IF(OR($N134="",$L134&lt;&gt;""),"",IF(TODAY()&gt;$N134,"Échéance dépassée",IF(TODAY()&gt;=$N134-14,"À traiter sous 15 j",""))),"")</f>
        <v/>
      </c>
    </row>
    <row r="135" customFormat="false" ht="15" hidden="false" customHeight="false" outlineLevel="0" collapsed="false">
      <c r="A135" s="17" t="str">
        <f aca="false">IF($B135="","",ROW()-4)</f>
        <v/>
      </c>
      <c r="B135" s="18"/>
      <c r="C135" s="19"/>
      <c r="D135" s="19"/>
      <c r="E135" s="20"/>
      <c r="F135" s="17"/>
      <c r="G135" s="19"/>
      <c r="H135" s="19"/>
      <c r="I135" s="19"/>
      <c r="J135" s="19"/>
      <c r="K135" s="19"/>
      <c r="L135" s="18"/>
      <c r="M135" s="19"/>
      <c r="N135" s="11" t="str">
        <f aca="false">IFERROR(IF($B135="","",$B135+INDEX(Durees,MATCH($G135,Categories,0))),"")</f>
        <v/>
      </c>
      <c r="O135" s="12" t="str">
        <f aca="true">IFERROR(IF(OR($N135="",$L135&lt;&gt;""),"",IF(TODAY()&gt;$N135,"Échéance dépassée",IF(TODAY()&gt;=$N135-14,"À traiter sous 15 j",""))),"")</f>
        <v/>
      </c>
    </row>
    <row r="136" customFormat="false" ht="15" hidden="false" customHeight="false" outlineLevel="0" collapsed="false">
      <c r="A136" s="13" t="str">
        <f aca="false">IF($B136="","",ROW()-4)</f>
        <v/>
      </c>
      <c r="B136" s="14"/>
      <c r="C136" s="15"/>
      <c r="D136" s="15"/>
      <c r="E136" s="16"/>
      <c r="F136" s="13"/>
      <c r="G136" s="15"/>
      <c r="H136" s="15"/>
      <c r="I136" s="15"/>
      <c r="J136" s="15"/>
      <c r="K136" s="15"/>
      <c r="L136" s="14"/>
      <c r="M136" s="15"/>
      <c r="N136" s="11" t="str">
        <f aca="false">IFERROR(IF($B136="","",$B136+INDEX(Durees,MATCH($G136,Categories,0))),"")</f>
        <v/>
      </c>
      <c r="O136" s="12" t="str">
        <f aca="true">IFERROR(IF(OR($N136="",$L136&lt;&gt;""),"",IF(TODAY()&gt;$N136,"Échéance dépassée",IF(TODAY()&gt;=$N136-14,"À traiter sous 15 j",""))),"")</f>
        <v/>
      </c>
    </row>
    <row r="137" customFormat="false" ht="15" hidden="false" customHeight="false" outlineLevel="0" collapsed="false">
      <c r="A137" s="17" t="str">
        <f aca="false">IF($B137="","",ROW()-4)</f>
        <v/>
      </c>
      <c r="B137" s="18"/>
      <c r="C137" s="19"/>
      <c r="D137" s="19"/>
      <c r="E137" s="20"/>
      <c r="F137" s="17"/>
      <c r="G137" s="19"/>
      <c r="H137" s="19"/>
      <c r="I137" s="19"/>
      <c r="J137" s="19"/>
      <c r="K137" s="19"/>
      <c r="L137" s="18"/>
      <c r="M137" s="19"/>
      <c r="N137" s="11" t="str">
        <f aca="false">IFERROR(IF($B137="","",$B137+INDEX(Durees,MATCH($G137,Categories,0))),"")</f>
        <v/>
      </c>
      <c r="O137" s="12" t="str">
        <f aca="true">IFERROR(IF(OR($N137="",$L137&lt;&gt;""),"",IF(TODAY()&gt;$N137,"Échéance dépassée",IF(TODAY()&gt;=$N137-14,"À traiter sous 15 j",""))),"")</f>
        <v/>
      </c>
    </row>
    <row r="138" customFormat="false" ht="15" hidden="false" customHeight="false" outlineLevel="0" collapsed="false">
      <c r="A138" s="13" t="str">
        <f aca="false">IF($B138="","",ROW()-4)</f>
        <v/>
      </c>
      <c r="B138" s="14"/>
      <c r="C138" s="15"/>
      <c r="D138" s="15"/>
      <c r="E138" s="16"/>
      <c r="F138" s="13"/>
      <c r="G138" s="15"/>
      <c r="H138" s="15"/>
      <c r="I138" s="15"/>
      <c r="J138" s="15"/>
      <c r="K138" s="15"/>
      <c r="L138" s="14"/>
      <c r="M138" s="15"/>
      <c r="N138" s="11" t="str">
        <f aca="false">IFERROR(IF($B138="","",$B138+INDEX(Durees,MATCH($G138,Categories,0))),"")</f>
        <v/>
      </c>
      <c r="O138" s="12" t="str">
        <f aca="true">IFERROR(IF(OR($N138="",$L138&lt;&gt;""),"",IF(TODAY()&gt;$N138,"Échéance dépassée",IF(TODAY()&gt;=$N138-14,"À traiter sous 15 j",""))),"")</f>
        <v/>
      </c>
    </row>
    <row r="139" customFormat="false" ht="15" hidden="false" customHeight="false" outlineLevel="0" collapsed="false">
      <c r="A139" s="17" t="str">
        <f aca="false">IF($B139="","",ROW()-4)</f>
        <v/>
      </c>
      <c r="B139" s="18"/>
      <c r="C139" s="19"/>
      <c r="D139" s="19"/>
      <c r="E139" s="20"/>
      <c r="F139" s="17"/>
      <c r="G139" s="19"/>
      <c r="H139" s="19"/>
      <c r="I139" s="19"/>
      <c r="J139" s="19"/>
      <c r="K139" s="19"/>
      <c r="L139" s="18"/>
      <c r="M139" s="19"/>
      <c r="N139" s="11" t="str">
        <f aca="false">IFERROR(IF($B139="","",$B139+INDEX(Durees,MATCH($G139,Categories,0))),"")</f>
        <v/>
      </c>
      <c r="O139" s="12" t="str">
        <f aca="true">IFERROR(IF(OR($N139="",$L139&lt;&gt;""),"",IF(TODAY()&gt;$N139,"Échéance dépassée",IF(TODAY()&gt;=$N139-14,"À traiter sous 15 j",""))),"")</f>
        <v/>
      </c>
    </row>
    <row r="140" customFormat="false" ht="15" hidden="false" customHeight="false" outlineLevel="0" collapsed="false">
      <c r="A140" s="13" t="str">
        <f aca="false">IF($B140="","",ROW()-4)</f>
        <v/>
      </c>
      <c r="B140" s="14"/>
      <c r="C140" s="15"/>
      <c r="D140" s="15"/>
      <c r="E140" s="16"/>
      <c r="F140" s="13"/>
      <c r="G140" s="15"/>
      <c r="H140" s="15"/>
      <c r="I140" s="15"/>
      <c r="J140" s="15"/>
      <c r="K140" s="15"/>
      <c r="L140" s="14"/>
      <c r="M140" s="15"/>
      <c r="N140" s="11" t="str">
        <f aca="false">IFERROR(IF($B140="","",$B140+INDEX(Durees,MATCH($G140,Categories,0))),"")</f>
        <v/>
      </c>
      <c r="O140" s="12" t="str">
        <f aca="true">IFERROR(IF(OR($N140="",$L140&lt;&gt;""),"",IF(TODAY()&gt;$N140,"Échéance dépassée",IF(TODAY()&gt;=$N140-14,"À traiter sous 15 j",""))),"")</f>
        <v/>
      </c>
    </row>
    <row r="141" customFormat="false" ht="15" hidden="false" customHeight="false" outlineLevel="0" collapsed="false">
      <c r="A141" s="17" t="str">
        <f aca="false">IF($B141="","",ROW()-4)</f>
        <v/>
      </c>
      <c r="B141" s="18"/>
      <c r="C141" s="19"/>
      <c r="D141" s="19"/>
      <c r="E141" s="20"/>
      <c r="F141" s="17"/>
      <c r="G141" s="19"/>
      <c r="H141" s="19"/>
      <c r="I141" s="19"/>
      <c r="J141" s="19"/>
      <c r="K141" s="19"/>
      <c r="L141" s="18"/>
      <c r="M141" s="19"/>
      <c r="N141" s="11" t="str">
        <f aca="false">IFERROR(IF($B141="","",$B141+INDEX(Durees,MATCH($G141,Categories,0))),"")</f>
        <v/>
      </c>
      <c r="O141" s="12" t="str">
        <f aca="true">IFERROR(IF(OR($N141="",$L141&lt;&gt;""),"",IF(TODAY()&gt;$N141,"Échéance dépassée",IF(TODAY()&gt;=$N141-14,"À traiter sous 15 j",""))),"")</f>
        <v/>
      </c>
    </row>
    <row r="142" customFormat="false" ht="15" hidden="false" customHeight="false" outlineLevel="0" collapsed="false">
      <c r="A142" s="13" t="str">
        <f aca="false">IF($B142="","",ROW()-4)</f>
        <v/>
      </c>
      <c r="B142" s="14"/>
      <c r="C142" s="15"/>
      <c r="D142" s="15"/>
      <c r="E142" s="16"/>
      <c r="F142" s="13"/>
      <c r="G142" s="15"/>
      <c r="H142" s="15"/>
      <c r="I142" s="15"/>
      <c r="J142" s="15"/>
      <c r="K142" s="15"/>
      <c r="L142" s="14"/>
      <c r="M142" s="15"/>
      <c r="N142" s="11" t="str">
        <f aca="false">IFERROR(IF($B142="","",$B142+INDEX(Durees,MATCH($G142,Categories,0))),"")</f>
        <v/>
      </c>
      <c r="O142" s="12" t="str">
        <f aca="true">IFERROR(IF(OR($N142="",$L142&lt;&gt;""),"",IF(TODAY()&gt;$N142,"Échéance dépassée",IF(TODAY()&gt;=$N142-14,"À traiter sous 15 j",""))),"")</f>
        <v/>
      </c>
    </row>
    <row r="143" customFormat="false" ht="15" hidden="false" customHeight="false" outlineLevel="0" collapsed="false">
      <c r="A143" s="17" t="str">
        <f aca="false">IF($B143="","",ROW()-4)</f>
        <v/>
      </c>
      <c r="B143" s="18"/>
      <c r="C143" s="19"/>
      <c r="D143" s="19"/>
      <c r="E143" s="20"/>
      <c r="F143" s="17"/>
      <c r="G143" s="19"/>
      <c r="H143" s="19"/>
      <c r="I143" s="19"/>
      <c r="J143" s="19"/>
      <c r="K143" s="19"/>
      <c r="L143" s="18"/>
      <c r="M143" s="19"/>
      <c r="N143" s="11" t="str">
        <f aca="false">IFERROR(IF($B143="","",$B143+INDEX(Durees,MATCH($G143,Categories,0))),"")</f>
        <v/>
      </c>
      <c r="O143" s="12" t="str">
        <f aca="true">IFERROR(IF(OR($N143="",$L143&lt;&gt;""),"",IF(TODAY()&gt;$N143,"Échéance dépassée",IF(TODAY()&gt;=$N143-14,"À traiter sous 15 j",""))),"")</f>
        <v/>
      </c>
    </row>
    <row r="144" customFormat="false" ht="15" hidden="false" customHeight="false" outlineLevel="0" collapsed="false">
      <c r="A144" s="13" t="str">
        <f aca="false">IF($B144="","",ROW()-4)</f>
        <v/>
      </c>
      <c r="B144" s="14"/>
      <c r="C144" s="15"/>
      <c r="D144" s="15"/>
      <c r="E144" s="16"/>
      <c r="F144" s="13"/>
      <c r="G144" s="15"/>
      <c r="H144" s="15"/>
      <c r="I144" s="15"/>
      <c r="J144" s="15"/>
      <c r="K144" s="15"/>
      <c r="L144" s="14"/>
      <c r="M144" s="15"/>
      <c r="N144" s="11" t="str">
        <f aca="false">IFERROR(IF($B144="","",$B144+INDEX(Durees,MATCH($G144,Categories,0))),"")</f>
        <v/>
      </c>
      <c r="O144" s="12" t="str">
        <f aca="true">IFERROR(IF(OR($N144="",$L144&lt;&gt;""),"",IF(TODAY()&gt;$N144,"Échéance dépassée",IF(TODAY()&gt;=$N144-14,"À traiter sous 15 j",""))),"")</f>
        <v/>
      </c>
    </row>
    <row r="145" customFormat="false" ht="15" hidden="false" customHeight="false" outlineLevel="0" collapsed="false">
      <c r="A145" s="17" t="str">
        <f aca="false">IF($B145="","",ROW()-4)</f>
        <v/>
      </c>
      <c r="B145" s="18"/>
      <c r="C145" s="19"/>
      <c r="D145" s="19"/>
      <c r="E145" s="20"/>
      <c r="F145" s="17"/>
      <c r="G145" s="19"/>
      <c r="H145" s="19"/>
      <c r="I145" s="19"/>
      <c r="J145" s="19"/>
      <c r="K145" s="19"/>
      <c r="L145" s="18"/>
      <c r="M145" s="19"/>
      <c r="N145" s="11" t="str">
        <f aca="false">IFERROR(IF($B145="","",$B145+INDEX(Durees,MATCH($G145,Categories,0))),"")</f>
        <v/>
      </c>
      <c r="O145" s="12" t="str">
        <f aca="true">IFERROR(IF(OR($N145="",$L145&lt;&gt;""),"",IF(TODAY()&gt;$N145,"Échéance dépassée",IF(TODAY()&gt;=$N145-14,"À traiter sous 15 j",""))),"")</f>
        <v/>
      </c>
    </row>
    <row r="146" customFormat="false" ht="15" hidden="false" customHeight="false" outlineLevel="0" collapsed="false">
      <c r="A146" s="13" t="str">
        <f aca="false">IF($B146="","",ROW()-4)</f>
        <v/>
      </c>
      <c r="B146" s="14"/>
      <c r="C146" s="15"/>
      <c r="D146" s="15"/>
      <c r="E146" s="16"/>
      <c r="F146" s="13"/>
      <c r="G146" s="15"/>
      <c r="H146" s="15"/>
      <c r="I146" s="15"/>
      <c r="J146" s="15"/>
      <c r="K146" s="15"/>
      <c r="L146" s="14"/>
      <c r="M146" s="15"/>
      <c r="N146" s="11" t="str">
        <f aca="false">IFERROR(IF($B146="","",$B146+INDEX(Durees,MATCH($G146,Categories,0))),"")</f>
        <v/>
      </c>
      <c r="O146" s="12" t="str">
        <f aca="true">IFERROR(IF(OR($N146="",$L146&lt;&gt;""),"",IF(TODAY()&gt;$N146,"Échéance dépassée",IF(TODAY()&gt;=$N146-14,"À traiter sous 15 j",""))),"")</f>
        <v/>
      </c>
    </row>
    <row r="147" customFormat="false" ht="15" hidden="false" customHeight="false" outlineLevel="0" collapsed="false">
      <c r="A147" s="17" t="str">
        <f aca="false">IF($B147="","",ROW()-4)</f>
        <v/>
      </c>
      <c r="B147" s="18"/>
      <c r="C147" s="19"/>
      <c r="D147" s="19"/>
      <c r="E147" s="20"/>
      <c r="F147" s="17"/>
      <c r="G147" s="19"/>
      <c r="H147" s="19"/>
      <c r="I147" s="19"/>
      <c r="J147" s="19"/>
      <c r="K147" s="19"/>
      <c r="L147" s="18"/>
      <c r="M147" s="19"/>
      <c r="N147" s="11" t="str">
        <f aca="false">IFERROR(IF($B147="","",$B147+INDEX(Durees,MATCH($G147,Categories,0))),"")</f>
        <v/>
      </c>
      <c r="O147" s="12" t="str">
        <f aca="true">IFERROR(IF(OR($N147="",$L147&lt;&gt;""),"",IF(TODAY()&gt;$N147,"Échéance dépassée",IF(TODAY()&gt;=$N147-14,"À traiter sous 15 j",""))),"")</f>
        <v/>
      </c>
    </row>
    <row r="148" customFormat="false" ht="15" hidden="false" customHeight="false" outlineLevel="0" collapsed="false">
      <c r="A148" s="13" t="str">
        <f aca="false">IF($B148="","",ROW()-4)</f>
        <v/>
      </c>
      <c r="B148" s="14"/>
      <c r="C148" s="15"/>
      <c r="D148" s="15"/>
      <c r="E148" s="16"/>
      <c r="F148" s="13"/>
      <c r="G148" s="15"/>
      <c r="H148" s="15"/>
      <c r="I148" s="15"/>
      <c r="J148" s="15"/>
      <c r="K148" s="15"/>
      <c r="L148" s="14"/>
      <c r="M148" s="15"/>
      <c r="N148" s="11" t="str">
        <f aca="false">IFERROR(IF($B148="","",$B148+INDEX(Durees,MATCH($G148,Categories,0))),"")</f>
        <v/>
      </c>
      <c r="O148" s="12" t="str">
        <f aca="true">IFERROR(IF(OR($N148="",$L148&lt;&gt;""),"",IF(TODAY()&gt;$N148,"Échéance dépassée",IF(TODAY()&gt;=$N148-14,"À traiter sous 15 j",""))),"")</f>
        <v/>
      </c>
    </row>
    <row r="149" customFormat="false" ht="15" hidden="false" customHeight="false" outlineLevel="0" collapsed="false">
      <c r="A149" s="17" t="str">
        <f aca="false">IF($B149="","",ROW()-4)</f>
        <v/>
      </c>
      <c r="B149" s="18"/>
      <c r="C149" s="19"/>
      <c r="D149" s="19"/>
      <c r="E149" s="20"/>
      <c r="F149" s="17"/>
      <c r="G149" s="19"/>
      <c r="H149" s="19"/>
      <c r="I149" s="19"/>
      <c r="J149" s="19"/>
      <c r="K149" s="19"/>
      <c r="L149" s="18"/>
      <c r="M149" s="19"/>
      <c r="N149" s="11" t="str">
        <f aca="false">IFERROR(IF($B149="","",$B149+INDEX(Durees,MATCH($G149,Categories,0))),"")</f>
        <v/>
      </c>
      <c r="O149" s="12" t="str">
        <f aca="true">IFERROR(IF(OR($N149="",$L149&lt;&gt;""),"",IF(TODAY()&gt;$N149,"Échéance dépassée",IF(TODAY()&gt;=$N149-14,"À traiter sous 15 j",""))),"")</f>
        <v/>
      </c>
    </row>
    <row r="150" customFormat="false" ht="15" hidden="false" customHeight="false" outlineLevel="0" collapsed="false">
      <c r="A150" s="13" t="str">
        <f aca="false">IF($B150="","",ROW()-4)</f>
        <v/>
      </c>
      <c r="B150" s="14"/>
      <c r="C150" s="15"/>
      <c r="D150" s="15"/>
      <c r="E150" s="16"/>
      <c r="F150" s="13"/>
      <c r="G150" s="15"/>
      <c r="H150" s="15"/>
      <c r="I150" s="15"/>
      <c r="J150" s="15"/>
      <c r="K150" s="15"/>
      <c r="L150" s="14"/>
      <c r="M150" s="15"/>
      <c r="N150" s="11" t="str">
        <f aca="false">IFERROR(IF($B150="","",$B150+INDEX(Durees,MATCH($G150,Categories,0))),"")</f>
        <v/>
      </c>
      <c r="O150" s="12" t="str">
        <f aca="true">IFERROR(IF(OR($N150="",$L150&lt;&gt;""),"",IF(TODAY()&gt;$N150,"Échéance dépassée",IF(TODAY()&gt;=$N150-14,"À traiter sous 15 j",""))),"")</f>
        <v/>
      </c>
    </row>
    <row r="151" customFormat="false" ht="15" hidden="false" customHeight="false" outlineLevel="0" collapsed="false">
      <c r="A151" s="17" t="str">
        <f aca="false">IF($B151="","",ROW()-4)</f>
        <v/>
      </c>
      <c r="B151" s="18"/>
      <c r="C151" s="19"/>
      <c r="D151" s="19"/>
      <c r="E151" s="20"/>
      <c r="F151" s="17"/>
      <c r="G151" s="19"/>
      <c r="H151" s="19"/>
      <c r="I151" s="19"/>
      <c r="J151" s="19"/>
      <c r="K151" s="19"/>
      <c r="L151" s="18"/>
      <c r="M151" s="19"/>
      <c r="N151" s="11" t="str">
        <f aca="false">IFERROR(IF($B151="","",$B151+INDEX(Durees,MATCH($G151,Categories,0))),"")</f>
        <v/>
      </c>
      <c r="O151" s="12" t="str">
        <f aca="true">IFERROR(IF(OR($N151="",$L151&lt;&gt;""),"",IF(TODAY()&gt;$N151,"Échéance dépassée",IF(TODAY()&gt;=$N151-14,"À traiter sous 15 j",""))),"")</f>
        <v/>
      </c>
    </row>
    <row r="152" customFormat="false" ht="15" hidden="false" customHeight="false" outlineLevel="0" collapsed="false">
      <c r="A152" s="13" t="str">
        <f aca="false">IF($B152="","",ROW()-4)</f>
        <v/>
      </c>
      <c r="B152" s="14"/>
      <c r="C152" s="15"/>
      <c r="D152" s="15"/>
      <c r="E152" s="16"/>
      <c r="F152" s="13"/>
      <c r="G152" s="15"/>
      <c r="H152" s="15"/>
      <c r="I152" s="15"/>
      <c r="J152" s="15"/>
      <c r="K152" s="15"/>
      <c r="L152" s="14"/>
      <c r="M152" s="15"/>
      <c r="N152" s="11" t="str">
        <f aca="false">IFERROR(IF($B152="","",$B152+INDEX(Durees,MATCH($G152,Categories,0))),"")</f>
        <v/>
      </c>
      <c r="O152" s="12" t="str">
        <f aca="true">IFERROR(IF(OR($N152="",$L152&lt;&gt;""),"",IF(TODAY()&gt;$N152,"Échéance dépassée",IF(TODAY()&gt;=$N152-14,"À traiter sous 15 j",""))),"")</f>
        <v/>
      </c>
    </row>
    <row r="153" customFormat="false" ht="15" hidden="false" customHeight="false" outlineLevel="0" collapsed="false">
      <c r="A153" s="17" t="str">
        <f aca="false">IF($B153="","",ROW()-4)</f>
        <v/>
      </c>
      <c r="B153" s="18"/>
      <c r="C153" s="19"/>
      <c r="D153" s="19"/>
      <c r="E153" s="20"/>
      <c r="F153" s="17"/>
      <c r="G153" s="19"/>
      <c r="H153" s="19"/>
      <c r="I153" s="19"/>
      <c r="J153" s="19"/>
      <c r="K153" s="19"/>
      <c r="L153" s="18"/>
      <c r="M153" s="19"/>
      <c r="N153" s="11" t="str">
        <f aca="false">IFERROR(IF($B153="","",$B153+INDEX(Durees,MATCH($G153,Categories,0))),"")</f>
        <v/>
      </c>
      <c r="O153" s="12" t="str">
        <f aca="true">IFERROR(IF(OR($N153="",$L153&lt;&gt;""),"",IF(TODAY()&gt;$N153,"Échéance dépassée",IF(TODAY()&gt;=$N153-14,"À traiter sous 15 j",""))),"")</f>
        <v/>
      </c>
    </row>
    <row r="154" customFormat="false" ht="15" hidden="false" customHeight="false" outlineLevel="0" collapsed="false">
      <c r="A154" s="13" t="str">
        <f aca="false">IF($B154="","",ROW()-4)</f>
        <v/>
      </c>
      <c r="B154" s="14"/>
      <c r="C154" s="15"/>
      <c r="D154" s="15"/>
      <c r="E154" s="16"/>
      <c r="F154" s="13"/>
      <c r="G154" s="15"/>
      <c r="H154" s="15"/>
      <c r="I154" s="15"/>
      <c r="J154" s="15"/>
      <c r="K154" s="15"/>
      <c r="L154" s="14"/>
      <c r="M154" s="15"/>
      <c r="N154" s="11" t="str">
        <f aca="false">IFERROR(IF($B154="","",$B154+INDEX(Durees,MATCH($G154,Categories,0))),"")</f>
        <v/>
      </c>
      <c r="O154" s="12" t="str">
        <f aca="true">IFERROR(IF(OR($N154="",$L154&lt;&gt;""),"",IF(TODAY()&gt;$N154,"Échéance dépassée",IF(TODAY()&gt;=$N154-14,"À traiter sous 15 j",""))),"")</f>
        <v/>
      </c>
    </row>
    <row r="155" customFormat="false" ht="15" hidden="false" customHeight="false" outlineLevel="0" collapsed="false">
      <c r="A155" s="17" t="str">
        <f aca="false">IF($B155="","",ROW()-4)</f>
        <v/>
      </c>
      <c r="B155" s="18"/>
      <c r="C155" s="19"/>
      <c r="D155" s="19"/>
      <c r="E155" s="20"/>
      <c r="F155" s="17"/>
      <c r="G155" s="19"/>
      <c r="H155" s="19"/>
      <c r="I155" s="19"/>
      <c r="J155" s="19"/>
      <c r="K155" s="19"/>
      <c r="L155" s="18"/>
      <c r="M155" s="19"/>
      <c r="N155" s="11" t="str">
        <f aca="false">IFERROR(IF($B155="","",$B155+INDEX(Durees,MATCH($G155,Categories,0))),"")</f>
        <v/>
      </c>
      <c r="O155" s="12" t="str">
        <f aca="true">IFERROR(IF(OR($N155="",$L155&lt;&gt;""),"",IF(TODAY()&gt;$N155,"Échéance dépassée",IF(TODAY()&gt;=$N155-14,"À traiter sous 15 j",""))),"")</f>
        <v/>
      </c>
    </row>
    <row r="156" customFormat="false" ht="15" hidden="false" customHeight="false" outlineLevel="0" collapsed="false">
      <c r="A156" s="13" t="str">
        <f aca="false">IF($B156="","",ROW()-4)</f>
        <v/>
      </c>
      <c r="B156" s="14"/>
      <c r="C156" s="15"/>
      <c r="D156" s="15"/>
      <c r="E156" s="16"/>
      <c r="F156" s="13"/>
      <c r="G156" s="15"/>
      <c r="H156" s="15"/>
      <c r="I156" s="15"/>
      <c r="J156" s="15"/>
      <c r="K156" s="15"/>
      <c r="L156" s="14"/>
      <c r="M156" s="15"/>
      <c r="N156" s="11" t="str">
        <f aca="false">IFERROR(IF($B156="","",$B156+INDEX(Durees,MATCH($G156,Categories,0))),"")</f>
        <v/>
      </c>
      <c r="O156" s="12" t="str">
        <f aca="true">IFERROR(IF(OR($N156="",$L156&lt;&gt;""),"",IF(TODAY()&gt;$N156,"Échéance dépassée",IF(TODAY()&gt;=$N156-14,"À traiter sous 15 j",""))),"")</f>
        <v/>
      </c>
    </row>
    <row r="157" customFormat="false" ht="15" hidden="false" customHeight="false" outlineLevel="0" collapsed="false">
      <c r="A157" s="17" t="str">
        <f aca="false">IF($B157="","",ROW()-4)</f>
        <v/>
      </c>
      <c r="B157" s="18"/>
      <c r="C157" s="19"/>
      <c r="D157" s="19"/>
      <c r="E157" s="20"/>
      <c r="F157" s="17"/>
      <c r="G157" s="19"/>
      <c r="H157" s="19"/>
      <c r="I157" s="19"/>
      <c r="J157" s="19"/>
      <c r="K157" s="19"/>
      <c r="L157" s="18"/>
      <c r="M157" s="19"/>
      <c r="N157" s="11" t="str">
        <f aca="false">IFERROR(IF($B157="","",$B157+INDEX(Durees,MATCH($G157,Categories,0))),"")</f>
        <v/>
      </c>
      <c r="O157" s="12" t="str">
        <f aca="true">IFERROR(IF(OR($N157="",$L157&lt;&gt;""),"",IF(TODAY()&gt;$N157,"Échéance dépassée",IF(TODAY()&gt;=$N157-14,"À traiter sous 15 j",""))),"")</f>
        <v/>
      </c>
    </row>
    <row r="158" customFormat="false" ht="15" hidden="false" customHeight="false" outlineLevel="0" collapsed="false">
      <c r="A158" s="13" t="str">
        <f aca="false">IF($B158="","",ROW()-4)</f>
        <v/>
      </c>
      <c r="B158" s="14"/>
      <c r="C158" s="15"/>
      <c r="D158" s="15"/>
      <c r="E158" s="16"/>
      <c r="F158" s="13"/>
      <c r="G158" s="15"/>
      <c r="H158" s="15"/>
      <c r="I158" s="15"/>
      <c r="J158" s="15"/>
      <c r="K158" s="15"/>
      <c r="L158" s="14"/>
      <c r="M158" s="15"/>
      <c r="N158" s="11" t="str">
        <f aca="false">IFERROR(IF($B158="","",$B158+INDEX(Durees,MATCH($G158,Categories,0))),"")</f>
        <v/>
      </c>
      <c r="O158" s="12" t="str">
        <f aca="true">IFERROR(IF(OR($N158="",$L158&lt;&gt;""),"",IF(TODAY()&gt;$N158,"Échéance dépassée",IF(TODAY()&gt;=$N158-14,"À traiter sous 15 j",""))),"")</f>
        <v/>
      </c>
    </row>
    <row r="159" customFormat="false" ht="15" hidden="false" customHeight="false" outlineLevel="0" collapsed="false">
      <c r="A159" s="17" t="str">
        <f aca="false">IF($B159="","",ROW()-4)</f>
        <v/>
      </c>
      <c r="B159" s="18"/>
      <c r="C159" s="19"/>
      <c r="D159" s="19"/>
      <c r="E159" s="20"/>
      <c r="F159" s="17"/>
      <c r="G159" s="19"/>
      <c r="H159" s="19"/>
      <c r="I159" s="19"/>
      <c r="J159" s="19"/>
      <c r="K159" s="19"/>
      <c r="L159" s="18"/>
      <c r="M159" s="19"/>
      <c r="N159" s="11" t="str">
        <f aca="false">IFERROR(IF($B159="","",$B159+INDEX(Durees,MATCH($G159,Categories,0))),"")</f>
        <v/>
      </c>
      <c r="O159" s="12" t="str">
        <f aca="true">IFERROR(IF(OR($N159="",$L159&lt;&gt;""),"",IF(TODAY()&gt;$N159,"Échéance dépassée",IF(TODAY()&gt;=$N159-14,"À traiter sous 15 j",""))),"")</f>
        <v/>
      </c>
    </row>
    <row r="160" customFormat="false" ht="15" hidden="false" customHeight="false" outlineLevel="0" collapsed="false">
      <c r="A160" s="13" t="str">
        <f aca="false">IF($B160="","",ROW()-4)</f>
        <v/>
      </c>
      <c r="B160" s="14"/>
      <c r="C160" s="15"/>
      <c r="D160" s="15"/>
      <c r="E160" s="16"/>
      <c r="F160" s="13"/>
      <c r="G160" s="15"/>
      <c r="H160" s="15"/>
      <c r="I160" s="15"/>
      <c r="J160" s="15"/>
      <c r="K160" s="15"/>
      <c r="L160" s="14"/>
      <c r="M160" s="15"/>
      <c r="N160" s="11" t="str">
        <f aca="false">IFERROR(IF($B160="","",$B160+INDEX(Durees,MATCH($G160,Categories,0))),"")</f>
        <v/>
      </c>
      <c r="O160" s="12" t="str">
        <f aca="true">IFERROR(IF(OR($N160="",$L160&lt;&gt;""),"",IF(TODAY()&gt;$N160,"Échéance dépassée",IF(TODAY()&gt;=$N160-14,"À traiter sous 15 j",""))),"")</f>
        <v/>
      </c>
    </row>
    <row r="161" customFormat="false" ht="15" hidden="false" customHeight="false" outlineLevel="0" collapsed="false">
      <c r="A161" s="17" t="str">
        <f aca="false">IF($B161="","",ROW()-4)</f>
        <v/>
      </c>
      <c r="B161" s="18"/>
      <c r="C161" s="19"/>
      <c r="D161" s="19"/>
      <c r="E161" s="20"/>
      <c r="F161" s="17"/>
      <c r="G161" s="19"/>
      <c r="H161" s="19"/>
      <c r="I161" s="19"/>
      <c r="J161" s="19"/>
      <c r="K161" s="19"/>
      <c r="L161" s="18"/>
      <c r="M161" s="19"/>
      <c r="N161" s="11" t="str">
        <f aca="false">IFERROR(IF($B161="","",$B161+INDEX(Durees,MATCH($G161,Categories,0))),"")</f>
        <v/>
      </c>
      <c r="O161" s="12" t="str">
        <f aca="true">IFERROR(IF(OR($N161="",$L161&lt;&gt;""),"",IF(TODAY()&gt;$N161,"Échéance dépassée",IF(TODAY()&gt;=$N161-14,"À traiter sous 15 j",""))),"")</f>
        <v/>
      </c>
    </row>
    <row r="162" customFormat="false" ht="15" hidden="false" customHeight="false" outlineLevel="0" collapsed="false">
      <c r="A162" s="13" t="str">
        <f aca="false">IF($B162="","",ROW()-4)</f>
        <v/>
      </c>
      <c r="B162" s="14"/>
      <c r="C162" s="15"/>
      <c r="D162" s="15"/>
      <c r="E162" s="16"/>
      <c r="F162" s="13"/>
      <c r="G162" s="15"/>
      <c r="H162" s="15"/>
      <c r="I162" s="15"/>
      <c r="J162" s="15"/>
      <c r="K162" s="15"/>
      <c r="L162" s="14"/>
      <c r="M162" s="15"/>
      <c r="N162" s="11" t="str">
        <f aca="false">IFERROR(IF($B162="","",$B162+INDEX(Durees,MATCH($G162,Categories,0))),"")</f>
        <v/>
      </c>
      <c r="O162" s="12" t="str">
        <f aca="true">IFERROR(IF(OR($N162="",$L162&lt;&gt;""),"",IF(TODAY()&gt;$N162,"Échéance dépassée",IF(TODAY()&gt;=$N162-14,"À traiter sous 15 j",""))),"")</f>
        <v/>
      </c>
    </row>
    <row r="163" customFormat="false" ht="15" hidden="false" customHeight="false" outlineLevel="0" collapsed="false">
      <c r="A163" s="17" t="str">
        <f aca="false">IF($B163="","",ROW()-4)</f>
        <v/>
      </c>
      <c r="B163" s="18"/>
      <c r="C163" s="19"/>
      <c r="D163" s="19"/>
      <c r="E163" s="20"/>
      <c r="F163" s="17"/>
      <c r="G163" s="19"/>
      <c r="H163" s="19"/>
      <c r="I163" s="19"/>
      <c r="J163" s="19"/>
      <c r="K163" s="19"/>
      <c r="L163" s="18"/>
      <c r="M163" s="19"/>
      <c r="N163" s="11" t="str">
        <f aca="false">IFERROR(IF($B163="","",$B163+INDEX(Durees,MATCH($G163,Categories,0))),"")</f>
        <v/>
      </c>
      <c r="O163" s="12" t="str">
        <f aca="true">IFERROR(IF(OR($N163="",$L163&lt;&gt;""),"",IF(TODAY()&gt;$N163,"Échéance dépassée",IF(TODAY()&gt;=$N163-14,"À traiter sous 15 j",""))),"")</f>
        <v/>
      </c>
    </row>
    <row r="164" customFormat="false" ht="15" hidden="false" customHeight="false" outlineLevel="0" collapsed="false">
      <c r="A164" s="13" t="str">
        <f aca="false">IF($B164="","",ROW()-4)</f>
        <v/>
      </c>
      <c r="B164" s="14"/>
      <c r="C164" s="15"/>
      <c r="D164" s="15"/>
      <c r="E164" s="16"/>
      <c r="F164" s="13"/>
      <c r="G164" s="15"/>
      <c r="H164" s="15"/>
      <c r="I164" s="15"/>
      <c r="J164" s="15"/>
      <c r="K164" s="15"/>
      <c r="L164" s="14"/>
      <c r="M164" s="15"/>
      <c r="N164" s="11" t="str">
        <f aca="false">IFERROR(IF($B164="","",$B164+INDEX(Durees,MATCH($G164,Categories,0))),"")</f>
        <v/>
      </c>
      <c r="O164" s="12" t="str">
        <f aca="true">IFERROR(IF(OR($N164="",$L164&lt;&gt;""),"",IF(TODAY()&gt;$N164,"Échéance dépassée",IF(TODAY()&gt;=$N164-14,"À traiter sous 15 j",""))),"")</f>
        <v/>
      </c>
    </row>
    <row r="165" customFormat="false" ht="15" hidden="false" customHeight="false" outlineLevel="0" collapsed="false">
      <c r="A165" s="17" t="str">
        <f aca="false">IF($B165="","",ROW()-4)</f>
        <v/>
      </c>
      <c r="B165" s="18"/>
      <c r="C165" s="19"/>
      <c r="D165" s="19"/>
      <c r="E165" s="20"/>
      <c r="F165" s="17"/>
      <c r="G165" s="19"/>
      <c r="H165" s="19"/>
      <c r="I165" s="19"/>
      <c r="J165" s="19"/>
      <c r="K165" s="19"/>
      <c r="L165" s="18"/>
      <c r="M165" s="19"/>
      <c r="N165" s="11" t="str">
        <f aca="false">IFERROR(IF($B165="","",$B165+INDEX(Durees,MATCH($G165,Categories,0))),"")</f>
        <v/>
      </c>
      <c r="O165" s="12" t="str">
        <f aca="true">IFERROR(IF(OR($N165="",$L165&lt;&gt;""),"",IF(TODAY()&gt;$N165,"Échéance dépassée",IF(TODAY()&gt;=$N165-14,"À traiter sous 15 j",""))),"")</f>
        <v/>
      </c>
    </row>
    <row r="166" customFormat="false" ht="15" hidden="false" customHeight="false" outlineLevel="0" collapsed="false">
      <c r="A166" s="13" t="str">
        <f aca="false">IF($B166="","",ROW()-4)</f>
        <v/>
      </c>
      <c r="B166" s="14"/>
      <c r="C166" s="15"/>
      <c r="D166" s="15"/>
      <c r="E166" s="16"/>
      <c r="F166" s="13"/>
      <c r="G166" s="15"/>
      <c r="H166" s="15"/>
      <c r="I166" s="15"/>
      <c r="J166" s="15"/>
      <c r="K166" s="15"/>
      <c r="L166" s="14"/>
      <c r="M166" s="15"/>
      <c r="N166" s="11" t="str">
        <f aca="false">IFERROR(IF($B166="","",$B166+INDEX(Durees,MATCH($G166,Categories,0))),"")</f>
        <v/>
      </c>
      <c r="O166" s="12" t="str">
        <f aca="true">IFERROR(IF(OR($N166="",$L166&lt;&gt;""),"",IF(TODAY()&gt;$N166,"Échéance dépassée",IF(TODAY()&gt;=$N166-14,"À traiter sous 15 j",""))),"")</f>
        <v/>
      </c>
    </row>
    <row r="167" customFormat="false" ht="15" hidden="false" customHeight="false" outlineLevel="0" collapsed="false">
      <c r="A167" s="17" t="str">
        <f aca="false">IF($B167="","",ROW()-4)</f>
        <v/>
      </c>
      <c r="B167" s="18"/>
      <c r="C167" s="19"/>
      <c r="D167" s="19"/>
      <c r="E167" s="20"/>
      <c r="F167" s="17"/>
      <c r="G167" s="19"/>
      <c r="H167" s="19"/>
      <c r="I167" s="19"/>
      <c r="J167" s="19"/>
      <c r="K167" s="19"/>
      <c r="L167" s="18"/>
      <c r="M167" s="19"/>
      <c r="N167" s="11" t="str">
        <f aca="false">IFERROR(IF($B167="","",$B167+INDEX(Durees,MATCH($G167,Categories,0))),"")</f>
        <v/>
      </c>
      <c r="O167" s="12" t="str">
        <f aca="true">IFERROR(IF(OR($N167="",$L167&lt;&gt;""),"",IF(TODAY()&gt;$N167,"Échéance dépassée",IF(TODAY()&gt;=$N167-14,"À traiter sous 15 j",""))),"")</f>
        <v/>
      </c>
    </row>
    <row r="168" customFormat="false" ht="15" hidden="false" customHeight="false" outlineLevel="0" collapsed="false">
      <c r="A168" s="13" t="str">
        <f aca="false">IF($B168="","",ROW()-4)</f>
        <v/>
      </c>
      <c r="B168" s="14"/>
      <c r="C168" s="15"/>
      <c r="D168" s="15"/>
      <c r="E168" s="16"/>
      <c r="F168" s="13"/>
      <c r="G168" s="15"/>
      <c r="H168" s="15"/>
      <c r="I168" s="15"/>
      <c r="J168" s="15"/>
      <c r="K168" s="15"/>
      <c r="L168" s="14"/>
      <c r="M168" s="15"/>
      <c r="N168" s="11" t="str">
        <f aca="false">IFERROR(IF($B168="","",$B168+INDEX(Durees,MATCH($G168,Categories,0))),"")</f>
        <v/>
      </c>
      <c r="O168" s="12" t="str">
        <f aca="true">IFERROR(IF(OR($N168="",$L168&lt;&gt;""),"",IF(TODAY()&gt;$N168,"Échéance dépassée",IF(TODAY()&gt;=$N168-14,"À traiter sous 15 j",""))),"")</f>
        <v/>
      </c>
    </row>
    <row r="169" customFormat="false" ht="15" hidden="false" customHeight="false" outlineLevel="0" collapsed="false">
      <c r="A169" s="17" t="str">
        <f aca="false">IF($B169="","",ROW()-4)</f>
        <v/>
      </c>
      <c r="B169" s="18"/>
      <c r="C169" s="19"/>
      <c r="D169" s="19"/>
      <c r="E169" s="20"/>
      <c r="F169" s="17"/>
      <c r="G169" s="19"/>
      <c r="H169" s="19"/>
      <c r="I169" s="19"/>
      <c r="J169" s="19"/>
      <c r="K169" s="19"/>
      <c r="L169" s="18"/>
      <c r="M169" s="19"/>
      <c r="N169" s="11" t="str">
        <f aca="false">IFERROR(IF($B169="","",$B169+INDEX(Durees,MATCH($G169,Categories,0))),"")</f>
        <v/>
      </c>
      <c r="O169" s="12" t="str">
        <f aca="true">IFERROR(IF(OR($N169="",$L169&lt;&gt;""),"",IF(TODAY()&gt;$N169,"Échéance dépassée",IF(TODAY()&gt;=$N169-14,"À traiter sous 15 j",""))),"")</f>
        <v/>
      </c>
    </row>
    <row r="170" customFormat="false" ht="15" hidden="false" customHeight="false" outlineLevel="0" collapsed="false">
      <c r="A170" s="13" t="str">
        <f aca="false">IF($B170="","",ROW()-4)</f>
        <v/>
      </c>
      <c r="B170" s="14"/>
      <c r="C170" s="15"/>
      <c r="D170" s="15"/>
      <c r="E170" s="16"/>
      <c r="F170" s="13"/>
      <c r="G170" s="15"/>
      <c r="H170" s="15"/>
      <c r="I170" s="15"/>
      <c r="J170" s="15"/>
      <c r="K170" s="15"/>
      <c r="L170" s="14"/>
      <c r="M170" s="15"/>
      <c r="N170" s="11" t="str">
        <f aca="false">IFERROR(IF($B170="","",$B170+INDEX(Durees,MATCH($G170,Categories,0))),"")</f>
        <v/>
      </c>
      <c r="O170" s="12" t="str">
        <f aca="true">IFERROR(IF(OR($N170="",$L170&lt;&gt;""),"",IF(TODAY()&gt;$N170,"Échéance dépassée",IF(TODAY()&gt;=$N170-14,"À traiter sous 15 j",""))),"")</f>
        <v/>
      </c>
    </row>
    <row r="171" customFormat="false" ht="15" hidden="false" customHeight="false" outlineLevel="0" collapsed="false">
      <c r="A171" s="17" t="str">
        <f aca="false">IF($B171="","",ROW()-4)</f>
        <v/>
      </c>
      <c r="B171" s="18"/>
      <c r="C171" s="19"/>
      <c r="D171" s="19"/>
      <c r="E171" s="20"/>
      <c r="F171" s="17"/>
      <c r="G171" s="19"/>
      <c r="H171" s="19"/>
      <c r="I171" s="19"/>
      <c r="J171" s="19"/>
      <c r="K171" s="19"/>
      <c r="L171" s="18"/>
      <c r="M171" s="19"/>
      <c r="N171" s="11" t="str">
        <f aca="false">IFERROR(IF($B171="","",$B171+INDEX(Durees,MATCH($G171,Categories,0))),"")</f>
        <v/>
      </c>
      <c r="O171" s="12" t="str">
        <f aca="true">IFERROR(IF(OR($N171="",$L171&lt;&gt;""),"",IF(TODAY()&gt;$N171,"Échéance dépassée",IF(TODAY()&gt;=$N171-14,"À traiter sous 15 j",""))),"")</f>
        <v/>
      </c>
    </row>
    <row r="172" customFormat="false" ht="15" hidden="false" customHeight="false" outlineLevel="0" collapsed="false">
      <c r="A172" s="13" t="str">
        <f aca="false">IF($B172="","",ROW()-4)</f>
        <v/>
      </c>
      <c r="B172" s="14"/>
      <c r="C172" s="15"/>
      <c r="D172" s="15"/>
      <c r="E172" s="16"/>
      <c r="F172" s="13"/>
      <c r="G172" s="15"/>
      <c r="H172" s="15"/>
      <c r="I172" s="15"/>
      <c r="J172" s="15"/>
      <c r="K172" s="15"/>
      <c r="L172" s="14"/>
      <c r="M172" s="15"/>
      <c r="N172" s="11" t="str">
        <f aca="false">IFERROR(IF($B172="","",$B172+INDEX(Durees,MATCH($G172,Categories,0))),"")</f>
        <v/>
      </c>
      <c r="O172" s="12" t="str">
        <f aca="true">IFERROR(IF(OR($N172="",$L172&lt;&gt;""),"",IF(TODAY()&gt;$N172,"Échéance dépassée",IF(TODAY()&gt;=$N172-14,"À traiter sous 15 j",""))),"")</f>
        <v/>
      </c>
    </row>
    <row r="173" customFormat="false" ht="15" hidden="false" customHeight="false" outlineLevel="0" collapsed="false">
      <c r="A173" s="17" t="str">
        <f aca="false">IF($B173="","",ROW()-4)</f>
        <v/>
      </c>
      <c r="B173" s="18"/>
      <c r="C173" s="19"/>
      <c r="D173" s="19"/>
      <c r="E173" s="20"/>
      <c r="F173" s="17"/>
      <c r="G173" s="19"/>
      <c r="H173" s="19"/>
      <c r="I173" s="19"/>
      <c r="J173" s="19"/>
      <c r="K173" s="19"/>
      <c r="L173" s="18"/>
      <c r="M173" s="19"/>
      <c r="N173" s="11" t="str">
        <f aca="false">IFERROR(IF($B173="","",$B173+INDEX(Durees,MATCH($G173,Categories,0))),"")</f>
        <v/>
      </c>
      <c r="O173" s="12" t="str">
        <f aca="true">IFERROR(IF(OR($N173="",$L173&lt;&gt;""),"",IF(TODAY()&gt;$N173,"Échéance dépassée",IF(TODAY()&gt;=$N173-14,"À traiter sous 15 j",""))),"")</f>
        <v/>
      </c>
    </row>
    <row r="174" customFormat="false" ht="15" hidden="false" customHeight="false" outlineLevel="0" collapsed="false">
      <c r="A174" s="13" t="str">
        <f aca="false">IF($B174="","",ROW()-4)</f>
        <v/>
      </c>
      <c r="B174" s="14"/>
      <c r="C174" s="15"/>
      <c r="D174" s="15"/>
      <c r="E174" s="16"/>
      <c r="F174" s="13"/>
      <c r="G174" s="15"/>
      <c r="H174" s="15"/>
      <c r="I174" s="15"/>
      <c r="J174" s="15"/>
      <c r="K174" s="15"/>
      <c r="L174" s="14"/>
      <c r="M174" s="15"/>
      <c r="N174" s="11" t="str">
        <f aca="false">IFERROR(IF($B174="","",$B174+INDEX(Durees,MATCH($G174,Categories,0))),"")</f>
        <v/>
      </c>
      <c r="O174" s="12" t="str">
        <f aca="true">IFERROR(IF(OR($N174="",$L174&lt;&gt;""),"",IF(TODAY()&gt;$N174,"Échéance dépassée",IF(TODAY()&gt;=$N174-14,"À traiter sous 15 j",""))),"")</f>
        <v/>
      </c>
    </row>
    <row r="175" customFormat="false" ht="15" hidden="false" customHeight="false" outlineLevel="0" collapsed="false">
      <c r="A175" s="17" t="str">
        <f aca="false">IF($B175="","",ROW()-4)</f>
        <v/>
      </c>
      <c r="B175" s="18"/>
      <c r="C175" s="19"/>
      <c r="D175" s="19"/>
      <c r="E175" s="20"/>
      <c r="F175" s="17"/>
      <c r="G175" s="19"/>
      <c r="H175" s="19"/>
      <c r="I175" s="19"/>
      <c r="J175" s="19"/>
      <c r="K175" s="19"/>
      <c r="L175" s="18"/>
      <c r="M175" s="19"/>
      <c r="N175" s="11" t="str">
        <f aca="false">IFERROR(IF($B175="","",$B175+INDEX(Durees,MATCH($G175,Categories,0))),"")</f>
        <v/>
      </c>
      <c r="O175" s="12" t="str">
        <f aca="true">IFERROR(IF(OR($N175="",$L175&lt;&gt;""),"",IF(TODAY()&gt;$N175,"Échéance dépassée",IF(TODAY()&gt;=$N175-14,"À traiter sous 15 j",""))),"")</f>
        <v/>
      </c>
    </row>
    <row r="176" customFormat="false" ht="15" hidden="false" customHeight="false" outlineLevel="0" collapsed="false">
      <c r="A176" s="13" t="str">
        <f aca="false">IF($B176="","",ROW()-4)</f>
        <v/>
      </c>
      <c r="B176" s="14"/>
      <c r="C176" s="15"/>
      <c r="D176" s="15"/>
      <c r="E176" s="16"/>
      <c r="F176" s="13"/>
      <c r="G176" s="15"/>
      <c r="H176" s="15"/>
      <c r="I176" s="15"/>
      <c r="J176" s="15"/>
      <c r="K176" s="15"/>
      <c r="L176" s="14"/>
      <c r="M176" s="15"/>
      <c r="N176" s="11" t="str">
        <f aca="false">IFERROR(IF($B176="","",$B176+INDEX(Durees,MATCH($G176,Categories,0))),"")</f>
        <v/>
      </c>
      <c r="O176" s="12" t="str">
        <f aca="true">IFERROR(IF(OR($N176="",$L176&lt;&gt;""),"",IF(TODAY()&gt;$N176,"Échéance dépassée",IF(TODAY()&gt;=$N176-14,"À traiter sous 15 j",""))),"")</f>
        <v/>
      </c>
    </row>
    <row r="177" customFormat="false" ht="15" hidden="false" customHeight="false" outlineLevel="0" collapsed="false">
      <c r="A177" s="17" t="str">
        <f aca="false">IF($B177="","",ROW()-4)</f>
        <v/>
      </c>
      <c r="B177" s="18"/>
      <c r="C177" s="19"/>
      <c r="D177" s="19"/>
      <c r="E177" s="20"/>
      <c r="F177" s="17"/>
      <c r="G177" s="19"/>
      <c r="H177" s="19"/>
      <c r="I177" s="19"/>
      <c r="J177" s="19"/>
      <c r="K177" s="19"/>
      <c r="L177" s="18"/>
      <c r="M177" s="19"/>
      <c r="N177" s="11" t="str">
        <f aca="false">IFERROR(IF($B177="","",$B177+INDEX(Durees,MATCH($G177,Categories,0))),"")</f>
        <v/>
      </c>
      <c r="O177" s="12" t="str">
        <f aca="true">IFERROR(IF(OR($N177="",$L177&lt;&gt;""),"",IF(TODAY()&gt;$N177,"Échéance dépassée",IF(TODAY()&gt;=$N177-14,"À traiter sous 15 j",""))),"")</f>
        <v/>
      </c>
    </row>
    <row r="178" customFormat="false" ht="15" hidden="false" customHeight="false" outlineLevel="0" collapsed="false">
      <c r="A178" s="13" t="str">
        <f aca="false">IF($B178="","",ROW()-4)</f>
        <v/>
      </c>
      <c r="B178" s="14"/>
      <c r="C178" s="15"/>
      <c r="D178" s="15"/>
      <c r="E178" s="16"/>
      <c r="F178" s="13"/>
      <c r="G178" s="15"/>
      <c r="H178" s="15"/>
      <c r="I178" s="15"/>
      <c r="J178" s="15"/>
      <c r="K178" s="15"/>
      <c r="L178" s="14"/>
      <c r="M178" s="15"/>
      <c r="N178" s="11" t="str">
        <f aca="false">IFERROR(IF($B178="","",$B178+INDEX(Durees,MATCH($G178,Categories,0))),"")</f>
        <v/>
      </c>
      <c r="O178" s="12" t="str">
        <f aca="true">IFERROR(IF(OR($N178="",$L178&lt;&gt;""),"",IF(TODAY()&gt;$N178,"Échéance dépassée",IF(TODAY()&gt;=$N178-14,"À traiter sous 15 j",""))),"")</f>
        <v/>
      </c>
    </row>
    <row r="179" customFormat="false" ht="15" hidden="false" customHeight="false" outlineLevel="0" collapsed="false">
      <c r="A179" s="17" t="str">
        <f aca="false">IF($B179="","",ROW()-4)</f>
        <v/>
      </c>
      <c r="B179" s="18"/>
      <c r="C179" s="19"/>
      <c r="D179" s="19"/>
      <c r="E179" s="20"/>
      <c r="F179" s="17"/>
      <c r="G179" s="19"/>
      <c r="H179" s="19"/>
      <c r="I179" s="19"/>
      <c r="J179" s="19"/>
      <c r="K179" s="19"/>
      <c r="L179" s="18"/>
      <c r="M179" s="19"/>
      <c r="N179" s="11" t="str">
        <f aca="false">IFERROR(IF($B179="","",$B179+INDEX(Durees,MATCH($G179,Categories,0))),"")</f>
        <v/>
      </c>
      <c r="O179" s="12" t="str">
        <f aca="true">IFERROR(IF(OR($N179="",$L179&lt;&gt;""),"",IF(TODAY()&gt;$N179,"Échéance dépassée",IF(TODAY()&gt;=$N179-14,"À traiter sous 15 j",""))),"")</f>
        <v/>
      </c>
    </row>
    <row r="180" customFormat="false" ht="15" hidden="false" customHeight="false" outlineLevel="0" collapsed="false">
      <c r="A180" s="13" t="str">
        <f aca="false">IF($B180="","",ROW()-4)</f>
        <v/>
      </c>
      <c r="B180" s="14"/>
      <c r="C180" s="15"/>
      <c r="D180" s="15"/>
      <c r="E180" s="16"/>
      <c r="F180" s="13"/>
      <c r="G180" s="15"/>
      <c r="H180" s="15"/>
      <c r="I180" s="15"/>
      <c r="J180" s="15"/>
      <c r="K180" s="15"/>
      <c r="L180" s="14"/>
      <c r="M180" s="15"/>
      <c r="N180" s="11" t="str">
        <f aca="false">IFERROR(IF($B180="","",$B180+INDEX(Durees,MATCH($G180,Categories,0))),"")</f>
        <v/>
      </c>
      <c r="O180" s="12" t="str">
        <f aca="true">IFERROR(IF(OR($N180="",$L180&lt;&gt;""),"",IF(TODAY()&gt;$N180,"Échéance dépassée",IF(TODAY()&gt;=$N180-14,"À traiter sous 15 j",""))),"")</f>
        <v/>
      </c>
    </row>
    <row r="181" customFormat="false" ht="15" hidden="false" customHeight="false" outlineLevel="0" collapsed="false">
      <c r="A181" s="17" t="str">
        <f aca="false">IF($B181="","",ROW()-4)</f>
        <v/>
      </c>
      <c r="B181" s="18"/>
      <c r="C181" s="19"/>
      <c r="D181" s="19"/>
      <c r="E181" s="20"/>
      <c r="F181" s="17"/>
      <c r="G181" s="19"/>
      <c r="H181" s="19"/>
      <c r="I181" s="19"/>
      <c r="J181" s="19"/>
      <c r="K181" s="19"/>
      <c r="L181" s="18"/>
      <c r="M181" s="19"/>
      <c r="N181" s="11" t="str">
        <f aca="false">IFERROR(IF($B181="","",$B181+INDEX(Durees,MATCH($G181,Categories,0))),"")</f>
        <v/>
      </c>
      <c r="O181" s="12" t="str">
        <f aca="true">IFERROR(IF(OR($N181="",$L181&lt;&gt;""),"",IF(TODAY()&gt;$N181,"Échéance dépassée",IF(TODAY()&gt;=$N181-14,"À traiter sous 15 j",""))),"")</f>
        <v/>
      </c>
    </row>
    <row r="182" customFormat="false" ht="15" hidden="false" customHeight="false" outlineLevel="0" collapsed="false">
      <c r="A182" s="13" t="str">
        <f aca="false">IF($B182="","",ROW()-4)</f>
        <v/>
      </c>
      <c r="B182" s="14"/>
      <c r="C182" s="15"/>
      <c r="D182" s="15"/>
      <c r="E182" s="16"/>
      <c r="F182" s="13"/>
      <c r="G182" s="15"/>
      <c r="H182" s="15"/>
      <c r="I182" s="15"/>
      <c r="J182" s="15"/>
      <c r="K182" s="15"/>
      <c r="L182" s="14"/>
      <c r="M182" s="15"/>
      <c r="N182" s="11" t="str">
        <f aca="false">IFERROR(IF($B182="","",$B182+INDEX(Durees,MATCH($G182,Categories,0))),"")</f>
        <v/>
      </c>
      <c r="O182" s="12" t="str">
        <f aca="true">IFERROR(IF(OR($N182="",$L182&lt;&gt;""),"",IF(TODAY()&gt;$N182,"Échéance dépassée",IF(TODAY()&gt;=$N182-14,"À traiter sous 15 j",""))),"")</f>
        <v/>
      </c>
    </row>
    <row r="183" customFormat="false" ht="15" hidden="false" customHeight="false" outlineLevel="0" collapsed="false">
      <c r="A183" s="17" t="str">
        <f aca="false">IF($B183="","",ROW()-4)</f>
        <v/>
      </c>
      <c r="B183" s="18"/>
      <c r="C183" s="19"/>
      <c r="D183" s="19"/>
      <c r="E183" s="20"/>
      <c r="F183" s="17"/>
      <c r="G183" s="19"/>
      <c r="H183" s="19"/>
      <c r="I183" s="19"/>
      <c r="J183" s="19"/>
      <c r="K183" s="19"/>
      <c r="L183" s="18"/>
      <c r="M183" s="19"/>
      <c r="N183" s="11" t="str">
        <f aca="false">IFERROR(IF($B183="","",$B183+INDEX(Durees,MATCH($G183,Categories,0))),"")</f>
        <v/>
      </c>
      <c r="O183" s="12" t="str">
        <f aca="true">IFERROR(IF(OR($N183="",$L183&lt;&gt;""),"",IF(TODAY()&gt;$N183,"Échéance dépassée",IF(TODAY()&gt;=$N183-14,"À traiter sous 15 j",""))),"")</f>
        <v/>
      </c>
    </row>
    <row r="184" customFormat="false" ht="15" hidden="false" customHeight="false" outlineLevel="0" collapsed="false">
      <c r="A184" s="13" t="str">
        <f aca="false">IF($B184="","",ROW()-4)</f>
        <v/>
      </c>
      <c r="B184" s="14"/>
      <c r="C184" s="15"/>
      <c r="D184" s="15"/>
      <c r="E184" s="16"/>
      <c r="F184" s="13"/>
      <c r="G184" s="15"/>
      <c r="H184" s="15"/>
      <c r="I184" s="15"/>
      <c r="J184" s="15"/>
      <c r="K184" s="15"/>
      <c r="L184" s="14"/>
      <c r="M184" s="15"/>
      <c r="N184" s="11" t="str">
        <f aca="false">IFERROR(IF($B184="","",$B184+INDEX(Durees,MATCH($G184,Categories,0))),"")</f>
        <v/>
      </c>
      <c r="O184" s="12" t="str">
        <f aca="true">IFERROR(IF(OR($N184="",$L184&lt;&gt;""),"",IF(TODAY()&gt;$N184,"Échéance dépassée",IF(TODAY()&gt;=$N184-14,"À traiter sous 15 j",""))),"")</f>
        <v/>
      </c>
    </row>
    <row r="185" customFormat="false" ht="15" hidden="false" customHeight="false" outlineLevel="0" collapsed="false">
      <c r="A185" s="17" t="str">
        <f aca="false">IF($B185="","",ROW()-4)</f>
        <v/>
      </c>
      <c r="B185" s="18"/>
      <c r="C185" s="19"/>
      <c r="D185" s="19"/>
      <c r="E185" s="20"/>
      <c r="F185" s="17"/>
      <c r="G185" s="19"/>
      <c r="H185" s="19"/>
      <c r="I185" s="19"/>
      <c r="J185" s="19"/>
      <c r="K185" s="19"/>
      <c r="L185" s="18"/>
      <c r="M185" s="19"/>
      <c r="N185" s="11" t="str">
        <f aca="false">IFERROR(IF($B185="","",$B185+INDEX(Durees,MATCH($G185,Categories,0))),"")</f>
        <v/>
      </c>
      <c r="O185" s="12" t="str">
        <f aca="true">IFERROR(IF(OR($N185="",$L185&lt;&gt;""),"",IF(TODAY()&gt;$N185,"Échéance dépassée",IF(TODAY()&gt;=$N185-14,"À traiter sous 15 j",""))),"")</f>
        <v/>
      </c>
    </row>
    <row r="186" customFormat="false" ht="15" hidden="false" customHeight="false" outlineLevel="0" collapsed="false">
      <c r="A186" s="13" t="str">
        <f aca="false">IF($B186="","",ROW()-4)</f>
        <v/>
      </c>
      <c r="B186" s="14"/>
      <c r="C186" s="15"/>
      <c r="D186" s="15"/>
      <c r="E186" s="16"/>
      <c r="F186" s="13"/>
      <c r="G186" s="15"/>
      <c r="H186" s="15"/>
      <c r="I186" s="15"/>
      <c r="J186" s="15"/>
      <c r="K186" s="15"/>
      <c r="L186" s="14"/>
      <c r="M186" s="15"/>
      <c r="N186" s="11" t="str">
        <f aca="false">IFERROR(IF($B186="","",$B186+INDEX(Durees,MATCH($G186,Categories,0))),"")</f>
        <v/>
      </c>
      <c r="O186" s="12" t="str">
        <f aca="true">IFERROR(IF(OR($N186="",$L186&lt;&gt;""),"",IF(TODAY()&gt;$N186,"Échéance dépassée",IF(TODAY()&gt;=$N186-14,"À traiter sous 15 j",""))),"")</f>
        <v/>
      </c>
    </row>
    <row r="187" customFormat="false" ht="15" hidden="false" customHeight="false" outlineLevel="0" collapsed="false">
      <c r="A187" s="17" t="str">
        <f aca="false">IF($B187="","",ROW()-4)</f>
        <v/>
      </c>
      <c r="B187" s="18"/>
      <c r="C187" s="19"/>
      <c r="D187" s="19"/>
      <c r="E187" s="20"/>
      <c r="F187" s="17"/>
      <c r="G187" s="19"/>
      <c r="H187" s="19"/>
      <c r="I187" s="19"/>
      <c r="J187" s="19"/>
      <c r="K187" s="19"/>
      <c r="L187" s="18"/>
      <c r="M187" s="19"/>
      <c r="N187" s="11" t="str">
        <f aca="false">IFERROR(IF($B187="","",$B187+INDEX(Durees,MATCH($G187,Categories,0))),"")</f>
        <v/>
      </c>
      <c r="O187" s="12" t="str">
        <f aca="true">IFERROR(IF(OR($N187="",$L187&lt;&gt;""),"",IF(TODAY()&gt;$N187,"Échéance dépassée",IF(TODAY()&gt;=$N187-14,"À traiter sous 15 j",""))),"")</f>
        <v/>
      </c>
    </row>
    <row r="188" customFormat="false" ht="15" hidden="false" customHeight="false" outlineLevel="0" collapsed="false">
      <c r="A188" s="13" t="str">
        <f aca="false">IF($B188="","",ROW()-4)</f>
        <v/>
      </c>
      <c r="B188" s="14"/>
      <c r="C188" s="15"/>
      <c r="D188" s="15"/>
      <c r="E188" s="16"/>
      <c r="F188" s="13"/>
      <c r="G188" s="15"/>
      <c r="H188" s="15"/>
      <c r="I188" s="15"/>
      <c r="J188" s="15"/>
      <c r="K188" s="15"/>
      <c r="L188" s="14"/>
      <c r="M188" s="15"/>
      <c r="N188" s="11" t="str">
        <f aca="false">IFERROR(IF($B188="","",$B188+INDEX(Durees,MATCH($G188,Categories,0))),"")</f>
        <v/>
      </c>
      <c r="O188" s="12" t="str">
        <f aca="true">IFERROR(IF(OR($N188="",$L188&lt;&gt;""),"",IF(TODAY()&gt;$N188,"Échéance dépassée",IF(TODAY()&gt;=$N188-14,"À traiter sous 15 j",""))),"")</f>
        <v/>
      </c>
    </row>
    <row r="189" customFormat="false" ht="15" hidden="false" customHeight="false" outlineLevel="0" collapsed="false">
      <c r="A189" s="17" t="str">
        <f aca="false">IF($B189="","",ROW()-4)</f>
        <v/>
      </c>
      <c r="B189" s="18"/>
      <c r="C189" s="19"/>
      <c r="D189" s="19"/>
      <c r="E189" s="20"/>
      <c r="F189" s="17"/>
      <c r="G189" s="19"/>
      <c r="H189" s="19"/>
      <c r="I189" s="19"/>
      <c r="J189" s="19"/>
      <c r="K189" s="19"/>
      <c r="L189" s="18"/>
      <c r="M189" s="19"/>
      <c r="N189" s="11" t="str">
        <f aca="false">IFERROR(IF($B189="","",$B189+INDEX(Durees,MATCH($G189,Categories,0))),"")</f>
        <v/>
      </c>
      <c r="O189" s="12" t="str">
        <f aca="true">IFERROR(IF(OR($N189="",$L189&lt;&gt;""),"",IF(TODAY()&gt;$N189,"Échéance dépassée",IF(TODAY()&gt;=$N189-14,"À traiter sous 15 j",""))),"")</f>
        <v/>
      </c>
    </row>
    <row r="190" customFormat="false" ht="15" hidden="false" customHeight="false" outlineLevel="0" collapsed="false">
      <c r="A190" s="13" t="str">
        <f aca="false">IF($B190="","",ROW()-4)</f>
        <v/>
      </c>
      <c r="B190" s="14"/>
      <c r="C190" s="15"/>
      <c r="D190" s="15"/>
      <c r="E190" s="16"/>
      <c r="F190" s="13"/>
      <c r="G190" s="15"/>
      <c r="H190" s="15"/>
      <c r="I190" s="15"/>
      <c r="J190" s="15"/>
      <c r="K190" s="15"/>
      <c r="L190" s="14"/>
      <c r="M190" s="15"/>
      <c r="N190" s="11" t="str">
        <f aca="false">IFERROR(IF($B190="","",$B190+INDEX(Durees,MATCH($G190,Categories,0))),"")</f>
        <v/>
      </c>
      <c r="O190" s="12" t="str">
        <f aca="true">IFERROR(IF(OR($N190="",$L190&lt;&gt;""),"",IF(TODAY()&gt;$N190,"Échéance dépassée",IF(TODAY()&gt;=$N190-14,"À traiter sous 15 j",""))),"")</f>
        <v/>
      </c>
    </row>
    <row r="191" customFormat="false" ht="15" hidden="false" customHeight="false" outlineLevel="0" collapsed="false">
      <c r="A191" s="17" t="str">
        <f aca="false">IF($B191="","",ROW()-4)</f>
        <v/>
      </c>
      <c r="B191" s="18"/>
      <c r="C191" s="19"/>
      <c r="D191" s="19"/>
      <c r="E191" s="20"/>
      <c r="F191" s="17"/>
      <c r="G191" s="19"/>
      <c r="H191" s="19"/>
      <c r="I191" s="19"/>
      <c r="J191" s="19"/>
      <c r="K191" s="19"/>
      <c r="L191" s="18"/>
      <c r="M191" s="19"/>
      <c r="N191" s="11" t="str">
        <f aca="false">IFERROR(IF($B191="","",$B191+INDEX(Durees,MATCH($G191,Categories,0))),"")</f>
        <v/>
      </c>
      <c r="O191" s="12" t="str">
        <f aca="true">IFERROR(IF(OR($N191="",$L191&lt;&gt;""),"",IF(TODAY()&gt;$N191,"Échéance dépassée",IF(TODAY()&gt;=$N191-14,"À traiter sous 15 j",""))),"")</f>
        <v/>
      </c>
    </row>
    <row r="192" customFormat="false" ht="15" hidden="false" customHeight="false" outlineLevel="0" collapsed="false">
      <c r="A192" s="13" t="str">
        <f aca="false">IF($B192="","",ROW()-4)</f>
        <v/>
      </c>
      <c r="B192" s="14"/>
      <c r="C192" s="15"/>
      <c r="D192" s="15"/>
      <c r="E192" s="16"/>
      <c r="F192" s="13"/>
      <c r="G192" s="15"/>
      <c r="H192" s="15"/>
      <c r="I192" s="15"/>
      <c r="J192" s="15"/>
      <c r="K192" s="15"/>
      <c r="L192" s="14"/>
      <c r="M192" s="15"/>
      <c r="N192" s="11" t="str">
        <f aca="false">IFERROR(IF($B192="","",$B192+INDEX(Durees,MATCH($G192,Categories,0))),"")</f>
        <v/>
      </c>
      <c r="O192" s="12" t="str">
        <f aca="true">IFERROR(IF(OR($N192="",$L192&lt;&gt;""),"",IF(TODAY()&gt;$N192,"Échéance dépassée",IF(TODAY()&gt;=$N192-14,"À traiter sous 15 j",""))),"")</f>
        <v/>
      </c>
    </row>
    <row r="193" customFormat="false" ht="15" hidden="false" customHeight="false" outlineLevel="0" collapsed="false">
      <c r="A193" s="17" t="str">
        <f aca="false">IF($B193="","",ROW()-4)</f>
        <v/>
      </c>
      <c r="B193" s="18"/>
      <c r="C193" s="19"/>
      <c r="D193" s="19"/>
      <c r="E193" s="20"/>
      <c r="F193" s="17"/>
      <c r="G193" s="19"/>
      <c r="H193" s="19"/>
      <c r="I193" s="19"/>
      <c r="J193" s="19"/>
      <c r="K193" s="19"/>
      <c r="L193" s="18"/>
      <c r="M193" s="19"/>
      <c r="N193" s="11" t="str">
        <f aca="false">IFERROR(IF($B193="","",$B193+INDEX(Durees,MATCH($G193,Categories,0))),"")</f>
        <v/>
      </c>
      <c r="O193" s="12" t="str">
        <f aca="true">IFERROR(IF(OR($N193="",$L193&lt;&gt;""),"",IF(TODAY()&gt;$N193,"Échéance dépassée",IF(TODAY()&gt;=$N193-14,"À traiter sous 15 j",""))),"")</f>
        <v/>
      </c>
    </row>
    <row r="194" customFormat="false" ht="15" hidden="false" customHeight="false" outlineLevel="0" collapsed="false">
      <c r="A194" s="13" t="str">
        <f aca="false">IF($B194="","",ROW()-4)</f>
        <v/>
      </c>
      <c r="B194" s="14"/>
      <c r="C194" s="15"/>
      <c r="D194" s="15"/>
      <c r="E194" s="16"/>
      <c r="F194" s="13"/>
      <c r="G194" s="15"/>
      <c r="H194" s="15"/>
      <c r="I194" s="15"/>
      <c r="J194" s="15"/>
      <c r="K194" s="15"/>
      <c r="L194" s="14"/>
      <c r="M194" s="15"/>
      <c r="N194" s="11" t="str">
        <f aca="false">IFERROR(IF($B194="","",$B194+INDEX(Durees,MATCH($G194,Categories,0))),"")</f>
        <v/>
      </c>
      <c r="O194" s="12" t="str">
        <f aca="true">IFERROR(IF(OR($N194="",$L194&lt;&gt;""),"",IF(TODAY()&gt;$N194,"Échéance dépassée",IF(TODAY()&gt;=$N194-14,"À traiter sous 15 j",""))),"")</f>
        <v/>
      </c>
    </row>
    <row r="195" customFormat="false" ht="15" hidden="false" customHeight="false" outlineLevel="0" collapsed="false">
      <c r="A195" s="17" t="str">
        <f aca="false">IF($B195="","",ROW()-4)</f>
        <v/>
      </c>
      <c r="B195" s="18"/>
      <c r="C195" s="19"/>
      <c r="D195" s="19"/>
      <c r="E195" s="20"/>
      <c r="F195" s="17"/>
      <c r="G195" s="19"/>
      <c r="H195" s="19"/>
      <c r="I195" s="19"/>
      <c r="J195" s="19"/>
      <c r="K195" s="19"/>
      <c r="L195" s="18"/>
      <c r="M195" s="19"/>
      <c r="N195" s="11" t="str">
        <f aca="false">IFERROR(IF($B195="","",$B195+INDEX(Durees,MATCH($G195,Categories,0))),"")</f>
        <v/>
      </c>
      <c r="O195" s="12" t="str">
        <f aca="true">IFERROR(IF(OR($N195="",$L195&lt;&gt;""),"",IF(TODAY()&gt;$N195,"Échéance dépassée",IF(TODAY()&gt;=$N195-14,"À traiter sous 15 j",""))),"")</f>
        <v/>
      </c>
    </row>
    <row r="196" customFormat="false" ht="15" hidden="false" customHeight="false" outlineLevel="0" collapsed="false">
      <c r="A196" s="13" t="str">
        <f aca="false">IF($B196="","",ROW()-4)</f>
        <v/>
      </c>
      <c r="B196" s="14"/>
      <c r="C196" s="15"/>
      <c r="D196" s="15"/>
      <c r="E196" s="16"/>
      <c r="F196" s="13"/>
      <c r="G196" s="15"/>
      <c r="H196" s="15"/>
      <c r="I196" s="15"/>
      <c r="J196" s="15"/>
      <c r="K196" s="15"/>
      <c r="L196" s="14"/>
      <c r="M196" s="15"/>
      <c r="N196" s="11" t="str">
        <f aca="false">IFERROR(IF($B196="","",$B196+INDEX(Durees,MATCH($G196,Categories,0))),"")</f>
        <v/>
      </c>
      <c r="O196" s="12" t="str">
        <f aca="true">IFERROR(IF(OR($N196="",$L196&lt;&gt;""),"",IF(TODAY()&gt;$N196,"Échéance dépassée",IF(TODAY()&gt;=$N196-14,"À traiter sous 15 j",""))),"")</f>
        <v/>
      </c>
    </row>
    <row r="197" customFormat="false" ht="15" hidden="false" customHeight="false" outlineLevel="0" collapsed="false">
      <c r="A197" s="17" t="str">
        <f aca="false">IF($B197="","",ROW()-4)</f>
        <v/>
      </c>
      <c r="B197" s="18"/>
      <c r="C197" s="19"/>
      <c r="D197" s="19"/>
      <c r="E197" s="20"/>
      <c r="F197" s="17"/>
      <c r="G197" s="19"/>
      <c r="H197" s="19"/>
      <c r="I197" s="19"/>
      <c r="J197" s="19"/>
      <c r="K197" s="19"/>
      <c r="L197" s="18"/>
      <c r="M197" s="19"/>
      <c r="N197" s="11" t="str">
        <f aca="false">IFERROR(IF($B197="","",$B197+INDEX(Durees,MATCH($G197,Categories,0))),"")</f>
        <v/>
      </c>
      <c r="O197" s="12" t="str">
        <f aca="true">IFERROR(IF(OR($N197="",$L197&lt;&gt;""),"",IF(TODAY()&gt;$N197,"Échéance dépassée",IF(TODAY()&gt;=$N197-14,"À traiter sous 15 j",""))),"")</f>
        <v/>
      </c>
    </row>
    <row r="198" customFormat="false" ht="15" hidden="false" customHeight="false" outlineLevel="0" collapsed="false">
      <c r="A198" s="13" t="str">
        <f aca="false">IF($B198="","",ROW()-4)</f>
        <v/>
      </c>
      <c r="B198" s="14"/>
      <c r="C198" s="15"/>
      <c r="D198" s="15"/>
      <c r="E198" s="16"/>
      <c r="F198" s="13"/>
      <c r="G198" s="15"/>
      <c r="H198" s="15"/>
      <c r="I198" s="15"/>
      <c r="J198" s="15"/>
      <c r="K198" s="15"/>
      <c r="L198" s="14"/>
      <c r="M198" s="15"/>
      <c r="N198" s="11" t="str">
        <f aca="false">IFERROR(IF($B198="","",$B198+INDEX(Durees,MATCH($G198,Categories,0))),"")</f>
        <v/>
      </c>
      <c r="O198" s="12" t="str">
        <f aca="true">IFERROR(IF(OR($N198="",$L198&lt;&gt;""),"",IF(TODAY()&gt;$N198,"Échéance dépassée",IF(TODAY()&gt;=$N198-14,"À traiter sous 15 j",""))),"")</f>
        <v/>
      </c>
    </row>
    <row r="199" customFormat="false" ht="15" hidden="false" customHeight="false" outlineLevel="0" collapsed="false">
      <c r="A199" s="17" t="str">
        <f aca="false">IF($B199="","",ROW()-4)</f>
        <v/>
      </c>
      <c r="B199" s="18"/>
      <c r="C199" s="19"/>
      <c r="D199" s="19"/>
      <c r="E199" s="20"/>
      <c r="F199" s="17"/>
      <c r="G199" s="19"/>
      <c r="H199" s="19"/>
      <c r="I199" s="19"/>
      <c r="J199" s="19"/>
      <c r="K199" s="19"/>
      <c r="L199" s="18"/>
      <c r="M199" s="19"/>
      <c r="N199" s="11" t="str">
        <f aca="false">IFERROR(IF($B199="","",$B199+INDEX(Durees,MATCH($G199,Categories,0))),"")</f>
        <v/>
      </c>
      <c r="O199" s="12" t="str">
        <f aca="true">IFERROR(IF(OR($N199="",$L199&lt;&gt;""),"",IF(TODAY()&gt;$N199,"Échéance dépassée",IF(TODAY()&gt;=$N199-14,"À traiter sous 15 j",""))),"")</f>
        <v/>
      </c>
    </row>
    <row r="200" customFormat="false" ht="15" hidden="false" customHeight="false" outlineLevel="0" collapsed="false">
      <c r="A200" s="13" t="str">
        <f aca="false">IF($B200="","",ROW()-4)</f>
        <v/>
      </c>
      <c r="B200" s="14"/>
      <c r="C200" s="15"/>
      <c r="D200" s="15"/>
      <c r="E200" s="16"/>
      <c r="F200" s="13"/>
      <c r="G200" s="15"/>
      <c r="H200" s="15"/>
      <c r="I200" s="15"/>
      <c r="J200" s="15"/>
      <c r="K200" s="15"/>
      <c r="L200" s="14"/>
      <c r="M200" s="15"/>
      <c r="N200" s="11" t="str">
        <f aca="false">IFERROR(IF($B200="","",$B200+INDEX(Durees,MATCH($G200,Categories,0))),"")</f>
        <v/>
      </c>
      <c r="O200" s="12" t="str">
        <f aca="true">IFERROR(IF(OR($N200="",$L200&lt;&gt;""),"",IF(TODAY()&gt;$N200,"Échéance dépassée",IF(TODAY()&gt;=$N200-14,"À traiter sous 15 j",""))),"")</f>
        <v/>
      </c>
    </row>
    <row r="201" customFormat="false" ht="15" hidden="false" customHeight="false" outlineLevel="0" collapsed="false">
      <c r="A201" s="17" t="str">
        <f aca="false">IF($B201="","",ROW()-4)</f>
        <v/>
      </c>
      <c r="B201" s="18"/>
      <c r="C201" s="19"/>
      <c r="D201" s="19"/>
      <c r="E201" s="20"/>
      <c r="F201" s="17"/>
      <c r="G201" s="19"/>
      <c r="H201" s="19"/>
      <c r="I201" s="19"/>
      <c r="J201" s="19"/>
      <c r="K201" s="19"/>
      <c r="L201" s="18"/>
      <c r="M201" s="19"/>
      <c r="N201" s="11" t="str">
        <f aca="false">IFERROR(IF($B201="","",$B201+INDEX(Durees,MATCH($G201,Categories,0))),"")</f>
        <v/>
      </c>
      <c r="O201" s="12" t="str">
        <f aca="true">IFERROR(IF(OR($N201="",$L201&lt;&gt;""),"",IF(TODAY()&gt;$N201,"Échéance dépassée",IF(TODAY()&gt;=$N201-14,"À traiter sous 15 j",""))),"")</f>
        <v/>
      </c>
    </row>
    <row r="202" customFormat="false" ht="15" hidden="false" customHeight="false" outlineLevel="0" collapsed="false">
      <c r="A202" s="13" t="str">
        <f aca="false">IF($B202="","",ROW()-4)</f>
        <v/>
      </c>
      <c r="B202" s="14"/>
      <c r="C202" s="15"/>
      <c r="D202" s="15"/>
      <c r="E202" s="16"/>
      <c r="F202" s="13"/>
      <c r="G202" s="15"/>
      <c r="H202" s="15"/>
      <c r="I202" s="15"/>
      <c r="J202" s="15"/>
      <c r="K202" s="15"/>
      <c r="L202" s="14"/>
      <c r="M202" s="15"/>
      <c r="N202" s="11" t="str">
        <f aca="false">IFERROR(IF($B202="","",$B202+INDEX(Durees,MATCH($G202,Categories,0))),"")</f>
        <v/>
      </c>
      <c r="O202" s="12" t="str">
        <f aca="true">IFERROR(IF(OR($N202="",$L202&lt;&gt;""),"",IF(TODAY()&gt;$N202,"Échéance dépassée",IF(TODAY()&gt;=$N202-14,"À traiter sous 15 j",""))),"")</f>
        <v/>
      </c>
    </row>
    <row r="203" customFormat="false" ht="15" hidden="false" customHeight="false" outlineLevel="0" collapsed="false">
      <c r="A203" s="17" t="str">
        <f aca="false">IF($B203="","",ROW()-4)</f>
        <v/>
      </c>
      <c r="B203" s="18"/>
      <c r="C203" s="19"/>
      <c r="D203" s="19"/>
      <c r="E203" s="20"/>
      <c r="F203" s="17"/>
      <c r="G203" s="19"/>
      <c r="H203" s="19"/>
      <c r="I203" s="19"/>
      <c r="J203" s="19"/>
      <c r="K203" s="19"/>
      <c r="L203" s="18"/>
      <c r="M203" s="19"/>
      <c r="N203" s="11" t="str">
        <f aca="false">IFERROR(IF($B203="","",$B203+INDEX(Durees,MATCH($G203,Categories,0))),"")</f>
        <v/>
      </c>
      <c r="O203" s="12" t="str">
        <f aca="true">IFERROR(IF(OR($N203="",$L203&lt;&gt;""),"",IF(TODAY()&gt;$N203,"Échéance dépassée",IF(TODAY()&gt;=$N203-14,"À traiter sous 15 j",""))),"")</f>
        <v/>
      </c>
    </row>
    <row r="204" customFormat="false" ht="15" hidden="false" customHeight="false" outlineLevel="0" collapsed="false">
      <c r="A204" s="13" t="str">
        <f aca="false">IF($B204="","",ROW()-4)</f>
        <v/>
      </c>
      <c r="B204" s="14"/>
      <c r="C204" s="15"/>
      <c r="D204" s="15"/>
      <c r="E204" s="16"/>
      <c r="F204" s="13"/>
      <c r="G204" s="15"/>
      <c r="H204" s="15"/>
      <c r="I204" s="15"/>
      <c r="J204" s="15"/>
      <c r="K204" s="15"/>
      <c r="L204" s="14"/>
      <c r="M204" s="15"/>
      <c r="N204" s="11" t="str">
        <f aca="false">IFERROR(IF($B204="","",$B204+INDEX(Durees,MATCH($G204,Categories,0))),"")</f>
        <v/>
      </c>
      <c r="O204" s="12" t="str">
        <f aca="true">IFERROR(IF(OR($N204="",$L204&lt;&gt;""),"",IF(TODAY()&gt;$N204,"Échéance dépassée",IF(TODAY()&gt;=$N204-14,"À traiter sous 15 j",""))),"")</f>
        <v/>
      </c>
    </row>
  </sheetData>
  <autoFilter ref="A4:O204"/>
  <conditionalFormatting sqref="O5:O204">
    <cfRule type="cellIs" priority="2" operator="equal" aboveAverage="0" equalAverage="0" bottom="0" percent="0" rank="0" text="" dxfId="10">
      <formula>"Échéance dépassée"</formula>
    </cfRule>
    <cfRule type="cellIs" priority="3" operator="equal" aboveAverage="0" equalAverage="0" bottom="0" percent="0" rank="0" text="" dxfId="11">
      <formula>"À traiter sous 15 j"</formula>
    </cfRule>
  </conditionalFormatting>
  <conditionalFormatting sqref="G5:G204">
    <cfRule type="cellIs" priority="4" operator="equal" aboveAverage="0" equalAverage="0" bottom="0" percent="0" rank="0" text="" dxfId="12">
      <formula>"Objet de valeur"</formula>
    </cfRule>
    <cfRule type="cellIs" priority="5" operator="equal" aboveAverage="0" equalAverage="0" bottom="0" percent="0" rank="0" text="" dxfId="13">
      <formula>"Objet du quotidien"</formula>
    </cfRule>
    <cfRule type="cellIs" priority="6" operator="equal" aboveAverage="0" equalAverage="0" bottom="0" percent="0" rank="0" text="" dxfId="14">
      <formula>"Papiers d'identité"</formula>
    </cfRule>
    <cfRule type="cellIs" priority="7" operator="equal" aboveAverage="0" equalAverage="0" bottom="0" percent="0" rank="0" text="" dxfId="14">
      <formula>"Carte bancaire"</formula>
    </cfRule>
    <cfRule type="cellIs" priority="8" operator="equal" aboveAverage="0" equalAverage="0" bottom="0" percent="0" rank="0" text="" dxfId="15">
      <formula>"Périssable / hygiène"</formula>
    </cfRule>
  </conditionalFormatting>
  <conditionalFormatting sqref="K5:K204">
    <cfRule type="cellIs" priority="9" operator="equal" aboveAverage="0" equalAverage="0" bottom="0" percent="0" rank="0" text="" dxfId="16">
      <formula>"Restitué"</formula>
    </cfRule>
    <cfRule type="cellIs" priority="10" operator="equal" aboveAverage="0" equalAverage="0" bottom="0" percent="0" rank="0" text="" dxfId="16">
      <formula>"Expédié"</formula>
    </cfRule>
    <cfRule type="cellIs" priority="11" operator="equal" aboveAverage="0" equalAverage="0" bottom="0" percent="0" rank="0" text="" dxfId="17">
      <formula>"Éliminé"</formula>
    </cfRule>
    <cfRule type="cellIs" priority="12" operator="equal" aboveAverage="0" equalAverage="0" bottom="0" percent="0" rank="0" text="" dxfId="17">
      <formula>"Transmis"</formula>
    </cfRule>
    <cfRule type="cellIs" priority="13" operator="equal" aboveAverage="0" equalAverage="0" bottom="0" percent="0" rank="0" text="" dxfId="18">
      <formula>"En stock"</formula>
    </cfRule>
    <cfRule type="cellIs" priority="14" operator="equal" aboveAverage="0" equalAverage="0" bottom="0" percent="0" rank="0" text="" dxfId="12">
      <formula>"Client contacté"</formula>
    </cfRule>
    <cfRule type="cellIs" priority="15" operator="equal" aboveAverage="0" equalAverage="0" bottom="0" percent="0" rank="0" text="" dxfId="14">
      <formula>"En attente de paiement"</formula>
    </cfRule>
  </conditionalFormatting>
  <dataValidations count="5">
    <dataValidation allowBlank="true" error="Choisissez une valeur dans la liste." errorStyle="stop" errorTitle="Valeur non valide" operator="between" showDropDown="false" showErrorMessage="false" showInputMessage="false" sqref="G5:G204" type="list">
      <formula1>Categories</formula1>
      <formula2>0</formula2>
    </dataValidation>
    <dataValidation allowBlank="true" error="Choisissez une valeur dans la liste." errorStyle="stop" errorTitle="Valeur non valide" operator="between" showDropDown="false" showErrorMessage="false" showInputMessage="false" sqref="H5:H204" type="list">
      <formula1>Lieux</formula1>
      <formula2>0</formula2>
    </dataValidation>
    <dataValidation allowBlank="true" error="Choisissez une valeur dans la liste." errorStyle="stop" errorTitle="Valeur non valide" operator="between" showDropDown="false" showErrorMessage="false" showInputMessage="false" sqref="K5:K204" type="list">
      <formula1>Statuts</formula1>
      <formula2>0</formula2>
    </dataValidation>
    <dataValidation allowBlank="true" error="Choisissez une valeur dans la liste." errorStyle="stop" errorTitle="Valeur non valide" operator="between" showDropDown="false" showErrorMessage="false" showInputMessage="false" sqref="M5:M204" type="list">
      <formula1>Modes</formula1>
      <formula2>0</formula2>
    </dataValidation>
    <dataValidation allowBlank="true" errorStyle="stop" operator="between" showDropDown="false" showErrorMessage="false" showInputMessage="false" sqref="F5:F204" type="list">
      <formula1>"Oui,Non"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8BDF8"/>
    <pageSetUpPr fitToPage="false"/>
  </sheetPr>
  <dimension ref="A1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8"/>
    <col collapsed="false" customWidth="true" hidden="false" outlineLevel="0" max="5" min="3" style="0" width="30"/>
  </cols>
  <sheetData>
    <row r="1" customFormat="false" ht="17.35" hidden="false" customHeight="false" outlineLevel="0" collapsed="false">
      <c r="A1" s="21" t="s">
        <v>26</v>
      </c>
    </row>
    <row r="2" customFormat="false" ht="15" hidden="false" customHeight="false" outlineLevel="0" collapsed="false">
      <c r="A2" s="22" t="s">
        <v>27</v>
      </c>
    </row>
    <row r="4" customFormat="false" ht="31.5" hidden="false" customHeight="true" outlineLevel="0" collapsed="false">
      <c r="A4" s="23" t="s">
        <v>8</v>
      </c>
      <c r="B4" s="5" t="s">
        <v>28</v>
      </c>
      <c r="C4" s="23" t="s">
        <v>9</v>
      </c>
      <c r="D4" s="23" t="s">
        <v>12</v>
      </c>
      <c r="E4" s="23" t="s">
        <v>14</v>
      </c>
    </row>
    <row r="5" customFormat="false" ht="15" hidden="false" customHeight="false" outlineLevel="0" collapsed="false">
      <c r="A5" s="24" t="s">
        <v>21</v>
      </c>
      <c r="B5" s="25" t="n">
        <v>365</v>
      </c>
      <c r="C5" s="24" t="s">
        <v>22</v>
      </c>
      <c r="D5" s="26" t="s">
        <v>29</v>
      </c>
      <c r="E5" s="27" t="s">
        <v>30</v>
      </c>
    </row>
    <row r="6" customFormat="false" ht="15" hidden="false" customHeight="false" outlineLevel="0" collapsed="false">
      <c r="A6" s="24" t="s">
        <v>31</v>
      </c>
      <c r="B6" s="25" t="n">
        <v>90</v>
      </c>
      <c r="C6" s="24" t="s">
        <v>32</v>
      </c>
      <c r="D6" s="26" t="s">
        <v>33</v>
      </c>
      <c r="E6" s="27" t="s">
        <v>34</v>
      </c>
    </row>
    <row r="7" customFormat="false" ht="15" hidden="false" customHeight="false" outlineLevel="0" collapsed="false">
      <c r="A7" s="24" t="s">
        <v>35</v>
      </c>
      <c r="B7" s="25" t="n">
        <v>2</v>
      </c>
      <c r="C7" s="24" t="s">
        <v>36</v>
      </c>
      <c r="D7" s="26" t="s">
        <v>25</v>
      </c>
      <c r="E7" s="27" t="s">
        <v>37</v>
      </c>
    </row>
    <row r="8" customFormat="false" ht="15" hidden="false" customHeight="false" outlineLevel="0" collapsed="false">
      <c r="A8" s="24" t="s">
        <v>38</v>
      </c>
      <c r="B8" s="25" t="n">
        <v>2</v>
      </c>
      <c r="C8" s="24" t="s">
        <v>39</v>
      </c>
      <c r="D8" s="26" t="s">
        <v>40</v>
      </c>
      <c r="E8" s="27" t="s">
        <v>41</v>
      </c>
    </row>
    <row r="9" customFormat="false" ht="15" hidden="false" customHeight="false" outlineLevel="0" collapsed="false">
      <c r="A9" s="24" t="s">
        <v>42</v>
      </c>
      <c r="B9" s="25" t="n">
        <v>0</v>
      </c>
      <c r="C9" s="24" t="s">
        <v>43</v>
      </c>
      <c r="D9" s="26" t="s">
        <v>44</v>
      </c>
      <c r="E9" s="27" t="s">
        <v>45</v>
      </c>
    </row>
    <row r="10" customFormat="false" ht="15" hidden="false" customHeight="false" outlineLevel="0" collapsed="false">
      <c r="D10" s="26" t="s">
        <v>46</v>
      </c>
      <c r="E10" s="27" t="s">
        <v>47</v>
      </c>
    </row>
    <row r="11" customFormat="false" ht="15" hidden="false" customHeight="false" outlineLevel="0" collapsed="false">
      <c r="D11" s="26" t="s">
        <v>48</v>
      </c>
    </row>
    <row r="12" customFormat="false" ht="15" hidden="false" customHeight="false" outlineLevel="0" collapsed="false">
      <c r="D12" s="26" t="s">
        <v>49</v>
      </c>
    </row>
    <row r="13" customFormat="false" ht="15" hidden="false" customHeight="false" outlineLevel="0" collapsed="false">
      <c r="D13" s="26" t="s">
        <v>47</v>
      </c>
    </row>
    <row r="15" customFormat="false" ht="15" hidden="false" customHeight="false" outlineLevel="0" collapsed="false">
      <c r="A15" s="22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D7EFF"/>
    <pageSetUpPr fitToPage="false"/>
  </sheetPr>
  <dimension ref="B2:C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2"/>
    <col collapsed="false" customWidth="true" hidden="false" outlineLevel="0" max="3" min="3" style="0" width="92"/>
  </cols>
  <sheetData>
    <row r="2" customFormat="false" ht="33.75" hidden="false" customHeight="true" outlineLevel="0" collapsed="false">
      <c r="B2" s="1" t="s">
        <v>0</v>
      </c>
      <c r="C2" s="1"/>
    </row>
    <row r="3" customFormat="false" ht="15" hidden="false" customHeight="false" outlineLevel="0" collapsed="false">
      <c r="B3" s="28" t="s">
        <v>51</v>
      </c>
      <c r="C3" s="28"/>
    </row>
    <row r="5" customFormat="false" ht="24" hidden="false" customHeight="true" outlineLevel="0" collapsed="false">
      <c r="B5" s="29" t="s">
        <v>52</v>
      </c>
      <c r="C5" s="29"/>
    </row>
    <row r="6" customFormat="false" ht="15" hidden="false" customHeight="false" outlineLevel="0" collapsed="false">
      <c r="B6" s="30" t="s">
        <v>53</v>
      </c>
      <c r="C6" s="31" t="s">
        <v>54</v>
      </c>
    </row>
    <row r="8" customFormat="false" ht="15" hidden="false" customHeight="false" outlineLevel="0" collapsed="false">
      <c r="B8" s="32" t="s">
        <v>55</v>
      </c>
      <c r="C8" s="33" t="s">
        <v>56</v>
      </c>
    </row>
    <row r="10" customFormat="false" ht="23.85" hidden="false" customHeight="false" outlineLevel="0" collapsed="false">
      <c r="B10" s="30" t="s">
        <v>57</v>
      </c>
      <c r="C10" s="31" t="s">
        <v>58</v>
      </c>
    </row>
    <row r="13" customFormat="false" ht="15" hidden="false" customHeight="false" outlineLevel="0" collapsed="false">
      <c r="B13" s="32" t="s">
        <v>59</v>
      </c>
      <c r="C13" s="33" t="s">
        <v>60</v>
      </c>
    </row>
    <row r="15" customFormat="false" ht="23.85" hidden="false" customHeight="false" outlineLevel="0" collapsed="false">
      <c r="B15" s="30" t="s">
        <v>61</v>
      </c>
      <c r="C15" s="31" t="s">
        <v>62</v>
      </c>
    </row>
    <row r="19" customFormat="false" ht="24" hidden="false" customHeight="true" outlineLevel="0" collapsed="false">
      <c r="B19" s="34" t="s">
        <v>63</v>
      </c>
      <c r="C19" s="34"/>
    </row>
    <row r="20" customFormat="false" ht="23.85" hidden="false" customHeight="false" outlineLevel="0" collapsed="false">
      <c r="B20" s="30" t="s">
        <v>64</v>
      </c>
      <c r="C20" s="31" t="s">
        <v>65</v>
      </c>
    </row>
    <row r="23" customFormat="false" ht="23.85" hidden="false" customHeight="false" outlineLevel="0" collapsed="false">
      <c r="B23" s="32" t="s">
        <v>66</v>
      </c>
      <c r="C23" s="33" t="s">
        <v>67</v>
      </c>
    </row>
    <row r="26" customFormat="false" ht="23.85" hidden="false" customHeight="false" outlineLevel="0" collapsed="false">
      <c r="B26" s="30" t="s">
        <v>68</v>
      </c>
      <c r="C26" s="31" t="s">
        <v>69</v>
      </c>
    </row>
    <row r="30" customFormat="false" ht="24" hidden="false" customHeight="true" outlineLevel="0" collapsed="false">
      <c r="B30" s="29" t="s">
        <v>70</v>
      </c>
      <c r="C30" s="29"/>
    </row>
    <row r="31" customFormat="false" ht="15" hidden="false" customHeight="false" outlineLevel="0" collapsed="false">
      <c r="B31" s="35" t="s">
        <v>71</v>
      </c>
      <c r="C31" s="36" t="s">
        <v>72</v>
      </c>
    </row>
    <row r="33" customFormat="false" ht="15" hidden="false" customHeight="false" outlineLevel="0" collapsed="false">
      <c r="B33" s="32" t="s">
        <v>73</v>
      </c>
      <c r="C33" s="33" t="s">
        <v>74</v>
      </c>
    </row>
    <row r="35" customFormat="false" ht="15" hidden="false" customHeight="false" outlineLevel="0" collapsed="false">
      <c r="B35" s="35" t="s">
        <v>75</v>
      </c>
      <c r="C35" s="36" t="s">
        <v>76</v>
      </c>
    </row>
    <row r="37" customFormat="false" ht="15" hidden="false" customHeight="false" outlineLevel="0" collapsed="false">
      <c r="B37" s="32" t="s">
        <v>77</v>
      </c>
      <c r="C37" s="33" t="s">
        <v>78</v>
      </c>
    </row>
    <row r="39" customFormat="false" ht="15" hidden="false" customHeight="false" outlineLevel="0" collapsed="false">
      <c r="B39" s="35" t="s">
        <v>35</v>
      </c>
      <c r="C39" s="36" t="s">
        <v>79</v>
      </c>
    </row>
    <row r="42" customFormat="false" ht="24" hidden="false" customHeight="true" outlineLevel="0" collapsed="false">
      <c r="B42" s="37" t="s">
        <v>80</v>
      </c>
      <c r="C42" s="37"/>
    </row>
    <row r="43" customFormat="false" ht="35.05" hidden="false" customHeight="false" outlineLevel="0" collapsed="false">
      <c r="B43" s="38" t="s">
        <v>81</v>
      </c>
      <c r="C43" s="39" t="s">
        <v>82</v>
      </c>
    </row>
    <row r="47" customFormat="false" ht="35.05" hidden="false" customHeight="false" outlineLevel="0" collapsed="false">
      <c r="B47" s="32" t="s">
        <v>83</v>
      </c>
      <c r="C47" s="33" t="s">
        <v>84</v>
      </c>
    </row>
    <row r="51" customFormat="false" ht="23.85" hidden="false" customHeight="false" outlineLevel="0" collapsed="false">
      <c r="B51" s="38" t="s">
        <v>85</v>
      </c>
      <c r="C51" s="39" t="s">
        <v>86</v>
      </c>
    </row>
    <row r="55" customFormat="false" ht="23.85" hidden="false" customHeight="false" outlineLevel="0" collapsed="false">
      <c r="B55" s="32" t="s">
        <v>87</v>
      </c>
      <c r="C55" s="33" t="s">
        <v>88</v>
      </c>
    </row>
    <row r="59" customFormat="false" ht="15" hidden="false" customHeight="false" outlineLevel="0" collapsed="false">
      <c r="B59" s="38" t="s">
        <v>89</v>
      </c>
      <c r="C59" s="39" t="s">
        <v>90</v>
      </c>
    </row>
    <row r="63" customFormat="false" ht="43.25" hidden="false" customHeight="false" outlineLevel="0" collapsed="false">
      <c r="B63" s="40" t="s">
        <v>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2026-09-02T22:55:38Z</dcterms:created>
  <dc:creator>openpyxl</dc:creator>
  <dc:description/>
  <dc:language>en-US</dc:language>
  <cp:lastModifiedBy/>
  <dcterms:modified xsi:type="dcterms:W3CDTF">2026-09-02T22:55:39Z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